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C:\Users\at3152.EE\Desktop\"/>
    </mc:Choice>
  </mc:AlternateContent>
  <bookViews>
    <workbookView xWindow="0" yWindow="0" windowWidth="25200" windowHeight="12030" tabRatio="693"/>
  </bookViews>
  <sheets>
    <sheet name="Fill-in Assistance" sheetId="15" r:id="rId1"/>
    <sheet name="Supplier" sheetId="12" r:id="rId2"/>
    <sheet name="Additional Information" sheetId="14" r:id="rId3"/>
    <sheet name="Audit Cover Sheet" sheetId="8" r:id="rId4"/>
    <sheet name="Audit Questionnaire" sheetId="6" r:id="rId5"/>
  </sheets>
  <definedNames>
    <definedName name="_xlnm.Print_Area" localSheetId="2">'Additional Information'!$A$1:$I$54</definedName>
    <definedName name="_xlnm.Print_Area" localSheetId="3">'Audit Cover Sheet'!$A$1:$F$68</definedName>
    <definedName name="_xlnm.Print_Area" localSheetId="4">'Audit Questionnaire'!$A$1:$J$933</definedName>
    <definedName name="_xlnm.Print_Area" localSheetId="0">'Fill-in Assistance'!$A$1:$H$57</definedName>
    <definedName name="_xlnm.Print_Area" localSheetId="1">Supplier!$A$1:$I$116</definedName>
    <definedName name="No">Supplier!$H$42</definedName>
    <definedName name="Qualitäsplanung">'Audit Questionnaire'!$A$95</definedName>
    <definedName name="Qualitätsplanung">'Audit Questionnaire'!$A$95</definedName>
    <definedName name="Z_DE7CC9E0_71D1_11D3_A272_00A0C9D6AAE3_.wvu.PrintArea" localSheetId="2" hidden="1">'Additional Information'!$A$1:$I$38</definedName>
    <definedName name="Z_DE7CC9E0_71D1_11D3_A272_00A0C9D6AAE3_.wvu.PrintArea" localSheetId="3" hidden="1">'Audit Cover Sheet'!$A$1:$F$46</definedName>
    <definedName name="Z_DE7CC9E0_71D1_11D3_A272_00A0C9D6AAE3_.wvu.PrintArea" localSheetId="4" hidden="1">'Audit Questionnaire'!$A$1:$I$359</definedName>
    <definedName name="Z_DE7CC9E0_71D1_11D3_A272_00A0C9D6AAE3_.wvu.PrintArea" localSheetId="1" hidden="1">Supplier!$A$1:$I$48</definedName>
  </definedNames>
  <calcPr calcId="152511"/>
  <customWorkbookViews>
    <customWorkbookView name="Instruction Sheet" guid="{DE7CC9E0-71D1-11D3-A272-00A0C9D6AAE3}" maximized="1" windowWidth="1020" windowHeight="608" tabRatio="693" activeSheetId="10"/>
  </customWorkbookViews>
</workbook>
</file>

<file path=xl/calcChain.xml><?xml version="1.0" encoding="utf-8"?>
<calcChain xmlns="http://schemas.openxmlformats.org/spreadsheetml/2006/main">
  <c r="I496" i="6" l="1"/>
  <c r="M353" i="6" l="1"/>
  <c r="M337" i="6"/>
  <c r="M354" i="6" l="1"/>
  <c r="M88" i="6" l="1"/>
  <c r="M89" i="6"/>
  <c r="M90" i="6"/>
  <c r="M93" i="6"/>
  <c r="M94" i="6"/>
  <c r="M95" i="6"/>
  <c r="M96" i="6"/>
  <c r="M97" i="6"/>
  <c r="M98" i="6"/>
  <c r="M99" i="6"/>
  <c r="M100" i="6"/>
  <c r="M101" i="6"/>
  <c r="M102" i="6"/>
  <c r="M103" i="6"/>
  <c r="M104" i="6"/>
  <c r="M105" i="6"/>
  <c r="M106" i="6"/>
  <c r="M107" i="6"/>
  <c r="M108" i="6"/>
  <c r="M109" i="6"/>
  <c r="M110" i="6"/>
  <c r="M111" i="6"/>
  <c r="M112" i="6"/>
  <c r="M113" i="6"/>
  <c r="M114" i="6"/>
  <c r="M115" i="6"/>
  <c r="M116" i="6"/>
  <c r="M117" i="6"/>
  <c r="M120" i="6"/>
  <c r="M121" i="6"/>
  <c r="M122" i="6"/>
  <c r="M123" i="6"/>
  <c r="M124" i="6"/>
  <c r="M125"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11" i="6"/>
  <c r="M212" i="6"/>
  <c r="M213" i="6"/>
  <c r="M214" i="6"/>
  <c r="M215" i="6"/>
  <c r="M216" i="6"/>
  <c r="M217" i="6"/>
  <c r="M218" i="6"/>
  <c r="M219" i="6"/>
  <c r="M220" i="6"/>
  <c r="M221" i="6"/>
  <c r="M222" i="6"/>
  <c r="M223" i="6"/>
  <c r="M224" i="6"/>
  <c r="M225" i="6"/>
  <c r="M226" i="6"/>
  <c r="M227" i="6"/>
  <c r="M228" i="6"/>
  <c r="M229" i="6"/>
  <c r="M230" i="6"/>
  <c r="M231" i="6"/>
  <c r="M232" i="6"/>
  <c r="M233" i="6"/>
  <c r="M234" i="6"/>
  <c r="M235" i="6"/>
  <c r="M236" i="6"/>
  <c r="M238" i="6"/>
  <c r="M239" i="6"/>
  <c r="M240" i="6"/>
  <c r="M241" i="6"/>
  <c r="M242" i="6"/>
  <c r="M243" i="6"/>
  <c r="M244" i="6"/>
  <c r="M245" i="6"/>
  <c r="M246" i="6"/>
  <c r="M247" i="6"/>
  <c r="M248" i="6"/>
  <c r="M249" i="6"/>
  <c r="M250" i="6"/>
  <c r="M251" i="6"/>
  <c r="M252" i="6"/>
  <c r="M253" i="6"/>
  <c r="M254" i="6"/>
  <c r="M255" i="6"/>
  <c r="M256" i="6"/>
  <c r="M257" i="6"/>
  <c r="M258" i="6"/>
  <c r="M259" i="6"/>
  <c r="M260" i="6"/>
  <c r="M261" i="6"/>
  <c r="M262" i="6"/>
  <c r="M263" i="6"/>
  <c r="M264" i="6"/>
  <c r="M265" i="6"/>
  <c r="M266" i="6"/>
  <c r="M267" i="6"/>
  <c r="M268" i="6"/>
  <c r="M269" i="6"/>
  <c r="M270" i="6"/>
  <c r="M271" i="6"/>
  <c r="M272" i="6"/>
  <c r="M273" i="6"/>
  <c r="M274" i="6"/>
  <c r="M275" i="6"/>
  <c r="M276" i="6"/>
  <c r="M277" i="6"/>
  <c r="M278" i="6"/>
  <c r="M279" i="6"/>
  <c r="M280" i="6"/>
  <c r="M282" i="6"/>
  <c r="M283" i="6"/>
  <c r="M284" i="6"/>
  <c r="M285" i="6"/>
  <c r="M286" i="6"/>
  <c r="M287" i="6"/>
  <c r="M288" i="6"/>
  <c r="M289" i="6"/>
  <c r="M290" i="6"/>
  <c r="M291" i="6"/>
  <c r="M292" i="6"/>
  <c r="M293" i="6"/>
  <c r="M294" i="6"/>
  <c r="M295" i="6"/>
  <c r="M296" i="6"/>
  <c r="M297" i="6"/>
  <c r="M298" i="6"/>
  <c r="M299" i="6"/>
  <c r="M300" i="6"/>
  <c r="M301" i="6"/>
  <c r="M302" i="6"/>
  <c r="M303" i="6"/>
  <c r="M304" i="6"/>
  <c r="M305" i="6"/>
  <c r="M306" i="6"/>
  <c r="M307" i="6"/>
  <c r="M308" i="6"/>
  <c r="M309" i="6"/>
  <c r="M310" i="6"/>
  <c r="M311" i="6"/>
  <c r="M312" i="6"/>
  <c r="M314" i="6"/>
  <c r="M315" i="6"/>
  <c r="M316" i="6"/>
  <c r="M319" i="6"/>
  <c r="M320" i="6"/>
  <c r="M321" i="6"/>
  <c r="M322" i="6"/>
  <c r="M323" i="6"/>
  <c r="M324" i="6"/>
  <c r="M325" i="6"/>
  <c r="M326" i="6"/>
  <c r="M327" i="6"/>
  <c r="M328" i="6"/>
  <c r="M329" i="6"/>
  <c r="M330" i="6"/>
  <c r="M331" i="6"/>
  <c r="M332" i="6"/>
  <c r="M333" i="6"/>
  <c r="M334" i="6"/>
  <c r="M335" i="6"/>
  <c r="M336" i="6"/>
  <c r="M338" i="6"/>
  <c r="M339" i="6"/>
  <c r="M340" i="6"/>
  <c r="M341" i="6"/>
  <c r="M342" i="6"/>
  <c r="M343" i="6"/>
  <c r="M344" i="6"/>
  <c r="M345" i="6"/>
  <c r="M346" i="6"/>
  <c r="M347" i="6"/>
  <c r="M348" i="6"/>
  <c r="M349" i="6"/>
  <c r="M350" i="6"/>
  <c r="M351" i="6"/>
  <c r="M352" i="6"/>
  <c r="M356" i="6"/>
  <c r="M357" i="6"/>
  <c r="M358" i="6"/>
  <c r="M359" i="6"/>
  <c r="M360" i="6"/>
  <c r="M361" i="6"/>
  <c r="M362" i="6"/>
  <c r="M363" i="6"/>
  <c r="M364" i="6"/>
  <c r="M365" i="6"/>
  <c r="M366" i="6"/>
  <c r="M367" i="6"/>
  <c r="M368" i="6"/>
  <c r="M369" i="6"/>
  <c r="M370" i="6"/>
  <c r="M371" i="6"/>
  <c r="M372" i="6"/>
  <c r="M373" i="6"/>
  <c r="M374" i="6"/>
  <c r="M375" i="6"/>
  <c r="M376" i="6"/>
  <c r="M377" i="6"/>
  <c r="M378" i="6"/>
  <c r="M379" i="6"/>
  <c r="M380" i="6"/>
  <c r="M381" i="6"/>
  <c r="M382" i="6"/>
  <c r="M383" i="6"/>
  <c r="M384" i="6"/>
  <c r="M385" i="6"/>
  <c r="M386" i="6"/>
  <c r="M387" i="6"/>
  <c r="M388" i="6"/>
  <c r="M389" i="6"/>
  <c r="M390" i="6"/>
  <c r="M391" i="6"/>
  <c r="M392" i="6"/>
  <c r="M393" i="6"/>
  <c r="M394" i="6"/>
  <c r="M395" i="6"/>
  <c r="M396" i="6"/>
  <c r="M397" i="6"/>
  <c r="M398" i="6"/>
  <c r="M399" i="6"/>
  <c r="M400" i="6"/>
  <c r="M401" i="6"/>
  <c r="M402" i="6"/>
  <c r="M403" i="6"/>
  <c r="M404" i="6"/>
  <c r="M405" i="6"/>
  <c r="M406" i="6"/>
  <c r="M407" i="6"/>
  <c r="M408" i="6"/>
  <c r="M409" i="6"/>
  <c r="M410" i="6"/>
  <c r="M411" i="6"/>
  <c r="M412" i="6"/>
  <c r="M413" i="6"/>
  <c r="M414" i="6"/>
  <c r="M415" i="6"/>
  <c r="M416" i="6"/>
  <c r="M417" i="6"/>
  <c r="M418" i="6"/>
  <c r="M419" i="6"/>
  <c r="M420" i="6"/>
  <c r="M421" i="6"/>
  <c r="M422" i="6"/>
  <c r="M423" i="6"/>
  <c r="M424" i="6"/>
  <c r="M425" i="6"/>
  <c r="M426" i="6"/>
  <c r="M427" i="6"/>
  <c r="M428" i="6"/>
  <c r="M429" i="6"/>
  <c r="M430" i="6"/>
  <c r="M431" i="6"/>
  <c r="M432" i="6"/>
  <c r="M433" i="6"/>
  <c r="M434" i="6"/>
  <c r="M435" i="6"/>
  <c r="M436" i="6"/>
  <c r="M437" i="6"/>
  <c r="M438" i="6"/>
  <c r="M439" i="6"/>
  <c r="M440" i="6"/>
  <c r="M441" i="6"/>
  <c r="M442" i="6"/>
  <c r="M443" i="6"/>
  <c r="M444" i="6"/>
  <c r="M445" i="6"/>
  <c r="M446" i="6"/>
  <c r="M447" i="6"/>
  <c r="M448" i="6"/>
  <c r="M449" i="6"/>
  <c r="M450" i="6"/>
  <c r="M451" i="6"/>
  <c r="M452" i="6"/>
  <c r="M453" i="6"/>
  <c r="M454" i="6"/>
  <c r="M455" i="6"/>
  <c r="M456" i="6"/>
  <c r="M457" i="6"/>
  <c r="M458" i="6"/>
  <c r="M459" i="6"/>
  <c r="M460" i="6"/>
  <c r="M461" i="6"/>
  <c r="M462" i="6"/>
  <c r="M463" i="6"/>
  <c r="M464" i="6"/>
  <c r="M465" i="6"/>
  <c r="M466" i="6"/>
  <c r="M467" i="6"/>
  <c r="M468" i="6"/>
  <c r="M469" i="6"/>
  <c r="M470" i="6"/>
  <c r="M471" i="6"/>
  <c r="M472" i="6"/>
  <c r="M473" i="6"/>
  <c r="M474" i="6"/>
  <c r="M475" i="6"/>
  <c r="M476" i="6"/>
  <c r="M477" i="6"/>
  <c r="M478" i="6"/>
  <c r="M479" i="6"/>
  <c r="M480" i="6"/>
  <c r="M481" i="6"/>
  <c r="M482" i="6"/>
  <c r="M483" i="6"/>
  <c r="M484" i="6"/>
  <c r="M485" i="6"/>
  <c r="M486" i="6"/>
  <c r="M487" i="6"/>
  <c r="M488" i="6"/>
  <c r="M489" i="6"/>
  <c r="M490" i="6"/>
  <c r="M491" i="6"/>
  <c r="M492" i="6"/>
  <c r="M493" i="6"/>
  <c r="M496" i="6"/>
  <c r="M497" i="6"/>
  <c r="M498" i="6"/>
  <c r="M499" i="6"/>
  <c r="M500" i="6"/>
  <c r="M501" i="6"/>
  <c r="M502" i="6"/>
  <c r="M503" i="6"/>
  <c r="M504" i="6"/>
  <c r="M505" i="6"/>
  <c r="M506" i="6"/>
  <c r="M507" i="6"/>
  <c r="M508" i="6"/>
  <c r="M509" i="6"/>
  <c r="M510" i="6"/>
  <c r="M511" i="6"/>
  <c r="M512" i="6"/>
  <c r="M513" i="6"/>
  <c r="M514" i="6"/>
  <c r="M515" i="6"/>
  <c r="M516" i="6"/>
  <c r="M517" i="6"/>
  <c r="M518" i="6"/>
  <c r="M519" i="6"/>
  <c r="M520" i="6"/>
  <c r="M521" i="6"/>
  <c r="M522" i="6"/>
  <c r="M523" i="6"/>
  <c r="M524" i="6"/>
  <c r="M525" i="6"/>
  <c r="M526" i="6"/>
  <c r="M527" i="6"/>
  <c r="M528" i="6"/>
  <c r="M529" i="6"/>
  <c r="M530" i="6"/>
  <c r="M531" i="6"/>
  <c r="M532" i="6"/>
  <c r="M533" i="6"/>
  <c r="M534" i="6"/>
  <c r="M535" i="6"/>
  <c r="M536" i="6"/>
  <c r="M537" i="6"/>
  <c r="M538" i="6"/>
  <c r="M539" i="6"/>
  <c r="M540" i="6"/>
  <c r="M541" i="6"/>
  <c r="M542" i="6"/>
  <c r="M543" i="6"/>
  <c r="M544" i="6"/>
  <c r="M545" i="6"/>
  <c r="M546" i="6"/>
  <c r="M547" i="6"/>
  <c r="M548" i="6"/>
  <c r="M549" i="6"/>
  <c r="M550" i="6"/>
  <c r="M551" i="6"/>
  <c r="M552" i="6"/>
  <c r="M553" i="6"/>
  <c r="M554" i="6"/>
  <c r="M555" i="6"/>
  <c r="M556" i="6"/>
  <c r="M557" i="6"/>
  <c r="M558" i="6"/>
  <c r="M559" i="6"/>
  <c r="M560" i="6"/>
  <c r="M561" i="6"/>
  <c r="M562" i="6"/>
  <c r="M563" i="6"/>
  <c r="M564" i="6"/>
  <c r="M565" i="6"/>
  <c r="M566" i="6"/>
  <c r="M567" i="6"/>
  <c r="M568" i="6"/>
  <c r="M569" i="6"/>
  <c r="M570" i="6"/>
  <c r="M571" i="6"/>
  <c r="M572" i="6"/>
  <c r="M573" i="6"/>
  <c r="M574" i="6"/>
  <c r="M575" i="6"/>
  <c r="M576" i="6"/>
  <c r="M577" i="6"/>
  <c r="M578" i="6"/>
  <c r="M579" i="6"/>
  <c r="M580" i="6"/>
  <c r="M581" i="6"/>
  <c r="M582" i="6"/>
  <c r="M583" i="6"/>
  <c r="M584" i="6"/>
  <c r="M585" i="6"/>
  <c r="M586" i="6"/>
  <c r="M588" i="6"/>
  <c r="M589" i="6"/>
  <c r="M590" i="6"/>
  <c r="M591" i="6"/>
  <c r="M592" i="6"/>
  <c r="M593" i="6"/>
  <c r="M594" i="6"/>
  <c r="M595" i="6"/>
  <c r="M596" i="6"/>
  <c r="M597" i="6"/>
  <c r="M598" i="6"/>
  <c r="M599" i="6"/>
  <c r="M600" i="6"/>
  <c r="M601" i="6"/>
  <c r="M602" i="6"/>
  <c r="M603" i="6"/>
  <c r="M606" i="6"/>
  <c r="M607" i="6"/>
  <c r="M608" i="6"/>
  <c r="M609" i="6"/>
  <c r="M610" i="6"/>
  <c r="M611" i="6"/>
  <c r="M612" i="6"/>
  <c r="M613" i="6"/>
  <c r="M614" i="6"/>
  <c r="M615" i="6"/>
  <c r="M616" i="6"/>
  <c r="M617" i="6"/>
  <c r="M618" i="6"/>
  <c r="M619" i="6"/>
  <c r="M620" i="6"/>
  <c r="M621" i="6"/>
  <c r="M622" i="6"/>
  <c r="M623" i="6"/>
  <c r="M624" i="6"/>
  <c r="M625" i="6"/>
  <c r="M626" i="6"/>
  <c r="M627" i="6"/>
  <c r="M628" i="6"/>
  <c r="M629" i="6"/>
  <c r="M630" i="6"/>
  <c r="M631" i="6"/>
  <c r="M632" i="6"/>
  <c r="M633" i="6"/>
  <c r="M634" i="6"/>
  <c r="M635" i="6"/>
  <c r="M636" i="6"/>
  <c r="M637" i="6"/>
  <c r="M638" i="6"/>
  <c r="M639" i="6"/>
  <c r="M640" i="6"/>
  <c r="M641" i="6"/>
  <c r="M642" i="6"/>
  <c r="M643" i="6"/>
  <c r="M644" i="6"/>
  <c r="M645" i="6"/>
  <c r="M646" i="6"/>
  <c r="M647" i="6"/>
  <c r="M648" i="6"/>
  <c r="M649" i="6"/>
  <c r="M650" i="6"/>
  <c r="M651" i="6"/>
  <c r="M652" i="6"/>
  <c r="M653" i="6"/>
  <c r="M654" i="6"/>
  <c r="M655" i="6"/>
  <c r="M656" i="6"/>
  <c r="M657" i="6"/>
  <c r="M658" i="6"/>
  <c r="M659" i="6"/>
  <c r="M660" i="6"/>
  <c r="M661" i="6"/>
  <c r="M662" i="6"/>
  <c r="M663" i="6"/>
  <c r="M664" i="6"/>
  <c r="M665" i="6"/>
  <c r="M666" i="6"/>
  <c r="M668" i="6"/>
  <c r="M669" i="6"/>
  <c r="M670" i="6"/>
  <c r="M671" i="6"/>
  <c r="M672" i="6"/>
  <c r="M673" i="6"/>
  <c r="M674" i="6"/>
  <c r="M675" i="6"/>
  <c r="M676" i="6"/>
  <c r="M677" i="6"/>
  <c r="M678" i="6"/>
  <c r="M679" i="6"/>
  <c r="M680" i="6"/>
  <c r="M681" i="6"/>
  <c r="M682" i="6"/>
  <c r="M683" i="6"/>
  <c r="M684" i="6"/>
  <c r="M686" i="6"/>
  <c r="M687" i="6"/>
  <c r="M688" i="6"/>
  <c r="M689" i="6"/>
  <c r="M690" i="6"/>
  <c r="M691" i="6"/>
  <c r="M692" i="6"/>
  <c r="M693" i="6"/>
  <c r="M694" i="6"/>
  <c r="M695" i="6"/>
  <c r="M696" i="6"/>
  <c r="M697" i="6"/>
  <c r="M698" i="6"/>
  <c r="M699" i="6"/>
  <c r="M700" i="6"/>
  <c r="M701" i="6"/>
  <c r="M703" i="6"/>
  <c r="M704" i="6"/>
  <c r="M705" i="6"/>
  <c r="M706" i="6"/>
  <c r="M707" i="6"/>
  <c r="M708" i="6"/>
  <c r="M709" i="6"/>
  <c r="M710" i="6"/>
  <c r="M711" i="6"/>
  <c r="M712" i="6"/>
  <c r="M713" i="6"/>
  <c r="M714" i="6"/>
  <c r="M715" i="6"/>
  <c r="M716" i="6"/>
  <c r="M717" i="6"/>
  <c r="M718" i="6"/>
  <c r="M719" i="6"/>
  <c r="M720" i="6"/>
  <c r="M721" i="6"/>
  <c r="M722" i="6"/>
  <c r="M723" i="6"/>
  <c r="M724" i="6"/>
  <c r="M725" i="6"/>
  <c r="M726" i="6"/>
  <c r="M727" i="6"/>
  <c r="M728" i="6"/>
  <c r="M729" i="6"/>
  <c r="M730" i="6"/>
  <c r="M733" i="6"/>
  <c r="M734" i="6"/>
  <c r="M735" i="6"/>
  <c r="M736" i="6"/>
  <c r="M737" i="6"/>
  <c r="M738" i="6"/>
  <c r="M739" i="6"/>
  <c r="M740" i="6"/>
  <c r="M741" i="6"/>
  <c r="M742" i="6"/>
  <c r="M743" i="6"/>
  <c r="M744" i="6"/>
  <c r="M745" i="6"/>
  <c r="M746" i="6"/>
  <c r="M747" i="6"/>
  <c r="M748" i="6"/>
  <c r="M749" i="6"/>
  <c r="M750" i="6"/>
  <c r="M751" i="6"/>
  <c r="M752" i="6"/>
  <c r="M753" i="6"/>
  <c r="M754" i="6"/>
  <c r="M755" i="6"/>
  <c r="M756" i="6"/>
  <c r="M757" i="6"/>
  <c r="M758" i="6"/>
  <c r="M759" i="6"/>
  <c r="M760" i="6"/>
  <c r="M761" i="6"/>
  <c r="M762" i="6"/>
  <c r="M763" i="6"/>
  <c r="M764" i="6"/>
  <c r="M765" i="6"/>
  <c r="M766" i="6"/>
  <c r="M767" i="6"/>
  <c r="M768" i="6"/>
  <c r="M769" i="6"/>
  <c r="M770" i="6"/>
  <c r="M771" i="6"/>
  <c r="M772" i="6"/>
  <c r="M773" i="6"/>
  <c r="M774" i="6"/>
  <c r="M775" i="6"/>
  <c r="M776" i="6"/>
  <c r="M777" i="6"/>
  <c r="M778" i="6"/>
  <c r="M779" i="6"/>
  <c r="M781" i="6"/>
  <c r="M782" i="6"/>
  <c r="M783" i="6"/>
  <c r="M784" i="6"/>
  <c r="M785" i="6"/>
  <c r="M786" i="6"/>
  <c r="M787" i="6"/>
  <c r="M788" i="6"/>
  <c r="M789" i="6"/>
  <c r="M790" i="6"/>
  <c r="M791" i="6"/>
  <c r="M792" i="6"/>
  <c r="M793" i="6"/>
  <c r="M794" i="6"/>
  <c r="M795" i="6"/>
  <c r="M796" i="6"/>
  <c r="M797" i="6"/>
  <c r="M798" i="6"/>
  <c r="M799" i="6"/>
  <c r="M800" i="6"/>
  <c r="M801" i="6"/>
  <c r="M802" i="6"/>
  <c r="M803" i="6"/>
  <c r="M804" i="6"/>
  <c r="M805" i="6"/>
  <c r="M806" i="6"/>
  <c r="M807" i="6"/>
  <c r="M808" i="6"/>
  <c r="M809" i="6"/>
  <c r="M810" i="6"/>
  <c r="M811" i="6"/>
  <c r="M812" i="6"/>
  <c r="M813" i="6"/>
  <c r="M814" i="6"/>
  <c r="M815" i="6"/>
  <c r="M816" i="6"/>
  <c r="M817" i="6"/>
  <c r="M818" i="6"/>
  <c r="M819" i="6"/>
  <c r="M820" i="6"/>
  <c r="M821" i="6"/>
  <c r="M822" i="6"/>
  <c r="M823" i="6"/>
  <c r="M824" i="6"/>
  <c r="M825" i="6"/>
  <c r="M826" i="6"/>
  <c r="M827" i="6"/>
  <c r="M828" i="6"/>
  <c r="M829" i="6"/>
  <c r="M830" i="6"/>
  <c r="M831" i="6"/>
  <c r="M832" i="6"/>
  <c r="M833" i="6"/>
  <c r="M834" i="6"/>
  <c r="M835" i="6"/>
  <c r="M836" i="6"/>
  <c r="M837" i="6"/>
  <c r="M838" i="6"/>
  <c r="M839" i="6"/>
  <c r="M840" i="6"/>
  <c r="M841" i="6"/>
  <c r="M842" i="6"/>
  <c r="M843" i="6"/>
  <c r="M844" i="6"/>
  <c r="M845" i="6"/>
  <c r="M846" i="6"/>
  <c r="M847" i="6"/>
  <c r="M848" i="6"/>
  <c r="M849" i="6"/>
  <c r="M850" i="6"/>
  <c r="M851" i="6"/>
  <c r="M852" i="6"/>
  <c r="M853" i="6"/>
  <c r="M854" i="6"/>
  <c r="M855" i="6"/>
  <c r="M856" i="6"/>
  <c r="M857" i="6"/>
  <c r="M858" i="6"/>
  <c r="M859" i="6"/>
  <c r="M860" i="6"/>
  <c r="M861" i="6"/>
  <c r="M862" i="6"/>
  <c r="M863" i="6"/>
  <c r="M864" i="6"/>
  <c r="M865" i="6"/>
  <c r="M866" i="6"/>
  <c r="M867" i="6"/>
  <c r="M868" i="6"/>
  <c r="M869" i="6"/>
  <c r="M870" i="6"/>
  <c r="M871" i="6"/>
  <c r="M872" i="6"/>
  <c r="M873" i="6"/>
  <c r="M874" i="6"/>
  <c r="M876" i="6"/>
  <c r="M877" i="6"/>
  <c r="L881" i="6"/>
  <c r="L882" i="6"/>
  <c r="M883" i="6"/>
  <c r="M884" i="6"/>
  <c r="M885" i="6"/>
  <c r="M886" i="6"/>
  <c r="M887" i="6"/>
  <c r="M888" i="6"/>
  <c r="M889" i="6"/>
  <c r="M890" i="6"/>
  <c r="M891" i="6"/>
  <c r="M892" i="6"/>
  <c r="M893" i="6"/>
  <c r="M894" i="6"/>
  <c r="M895" i="6"/>
  <c r="M896" i="6"/>
  <c r="M897" i="6"/>
  <c r="M898" i="6"/>
  <c r="M899" i="6"/>
  <c r="M900" i="6"/>
  <c r="M901" i="6"/>
  <c r="M902" i="6"/>
  <c r="M903" i="6"/>
  <c r="M904" i="6"/>
  <c r="M905" i="6"/>
  <c r="M906" i="6"/>
  <c r="M907" i="6"/>
  <c r="M908" i="6"/>
  <c r="M909" i="6"/>
  <c r="M910" i="6"/>
  <c r="M911" i="6"/>
  <c r="M912" i="6"/>
  <c r="M913" i="6"/>
  <c r="M914" i="6"/>
  <c r="M915" i="6"/>
  <c r="M916" i="6"/>
  <c r="M917" i="6"/>
  <c r="M918" i="6"/>
  <c r="M919" i="6"/>
  <c r="M920" i="6"/>
  <c r="M921" i="6"/>
  <c r="M922" i="6"/>
  <c r="M923" i="6"/>
  <c r="M924" i="6"/>
  <c r="M925" i="6"/>
  <c r="M926" i="6"/>
  <c r="M927" i="6"/>
  <c r="I876" i="6" l="1"/>
  <c r="I877" i="6" s="1"/>
  <c r="D23" i="8" s="1"/>
  <c r="F23" i="8" s="1"/>
  <c r="I812" i="6"/>
  <c r="I813" i="6" s="1"/>
  <c r="D22" i="8" s="1"/>
  <c r="F22" i="8" s="1"/>
  <c r="I209" i="6"/>
  <c r="I733" i="6"/>
  <c r="I734" i="6" s="1"/>
  <c r="D21" i="8" s="1"/>
  <c r="F21" i="8" s="1"/>
  <c r="I319" i="6"/>
  <c r="I320" i="6" s="1"/>
  <c r="D18" i="8" s="1"/>
  <c r="F18" i="8" s="1"/>
  <c r="I930" i="6"/>
  <c r="I931" i="6" s="1"/>
  <c r="D24" i="8" s="1"/>
  <c r="F24" i="8" s="1"/>
  <c r="I606" i="6"/>
  <c r="I607" i="6" s="1"/>
  <c r="D20" i="8" s="1"/>
  <c r="F20" i="8" s="1"/>
  <c r="L900" i="6"/>
  <c r="L895" i="6"/>
  <c r="L837" i="6" l="1"/>
  <c r="L829" i="6"/>
  <c r="L870" i="6" s="1"/>
  <c r="L924" i="6" s="1"/>
  <c r="M875" i="6" l="1"/>
  <c r="L753" i="6"/>
  <c r="L749" i="6"/>
  <c r="L806" i="6" s="1"/>
  <c r="L727" i="6"/>
  <c r="L639" i="6"/>
  <c r="L635" i="6"/>
  <c r="L567" i="6"/>
  <c r="M732" i="6" l="1"/>
  <c r="M731" i="6"/>
  <c r="M605" i="6"/>
  <c r="M604" i="6"/>
  <c r="L541" i="6"/>
  <c r="L537" i="6"/>
  <c r="L600" i="6" s="1"/>
  <c r="L519" i="6"/>
  <c r="L451" i="6"/>
  <c r="I497" i="6" l="1"/>
  <c r="M494" i="6"/>
  <c r="L463" i="6"/>
  <c r="L455" i="6"/>
  <c r="L417" i="6"/>
  <c r="M495" i="6" l="1"/>
  <c r="D19" i="8"/>
  <c r="F19" i="8" s="1"/>
  <c r="L374" i="6"/>
  <c r="M209" i="6" l="1"/>
  <c r="F11" i="8" l="1"/>
  <c r="C11" i="8"/>
  <c r="C10" i="8" l="1"/>
  <c r="C8" i="14" l="1"/>
  <c r="C7" i="14"/>
  <c r="C6" i="14"/>
  <c r="C5" i="14"/>
  <c r="C9" i="8" l="1"/>
  <c r="M16" i="6"/>
  <c r="M31" i="6"/>
  <c r="M53" i="6"/>
  <c r="M70" i="6"/>
  <c r="M87" i="6"/>
  <c r="L16" i="6"/>
  <c r="L31" i="6"/>
  <c r="L53" i="6"/>
  <c r="L70" i="6"/>
  <c r="L87" i="6"/>
  <c r="L125" i="6"/>
  <c r="L203" i="6"/>
  <c r="L234" i="6"/>
  <c r="L252" i="6"/>
  <c r="L276" i="6"/>
  <c r="L333" i="6"/>
  <c r="L341" i="6"/>
  <c r="L399" i="6" s="1"/>
  <c r="L438" i="6" s="1"/>
  <c r="I210" i="6" l="1"/>
  <c r="M317" i="6"/>
  <c r="D92" i="6"/>
  <c r="L312" i="6"/>
  <c r="L91" i="6"/>
  <c r="I91" i="6"/>
  <c r="M210" i="6" l="1"/>
  <c r="D17" i="8"/>
  <c r="F17" i="8" s="1"/>
  <c r="M91" i="6"/>
  <c r="M318" i="6"/>
  <c r="I92" i="6"/>
  <c r="M92" i="6" l="1"/>
  <c r="D16" i="8"/>
  <c r="F16" i="8" s="1"/>
  <c r="F26" i="8" s="1"/>
</calcChain>
</file>

<file path=xl/sharedStrings.xml><?xml version="1.0" encoding="utf-8"?>
<sst xmlns="http://schemas.openxmlformats.org/spreadsheetml/2006/main" count="1646" uniqueCount="955">
  <si>
    <t xml:space="preserve">                    </t>
  </si>
  <si>
    <t>top</t>
  </si>
  <si>
    <t>next</t>
  </si>
  <si>
    <t xml:space="preserve"> </t>
  </si>
  <si>
    <t xml:space="preserve">              </t>
  </si>
  <si>
    <t>80 - 89</t>
  </si>
  <si>
    <t>95 - 100</t>
  </si>
  <si>
    <t xml:space="preserve">  </t>
  </si>
  <si>
    <t>valid question</t>
  </si>
  <si>
    <t>question points</t>
  </si>
  <si>
    <t>n/a</t>
  </si>
  <si>
    <t>Homepage:</t>
  </si>
  <si>
    <t>m2</t>
  </si>
  <si>
    <t>EUR</t>
  </si>
  <si>
    <t>??</t>
  </si>
  <si>
    <t>Ausfüllhilfe zur Checkliste Lieferantenbeurteilung</t>
  </si>
  <si>
    <t>90 - 94</t>
  </si>
  <si>
    <t>1-1</t>
  </si>
  <si>
    <t>1-2</t>
  </si>
  <si>
    <t>1-3</t>
  </si>
  <si>
    <t>1-4</t>
  </si>
  <si>
    <t>1-5</t>
  </si>
  <si>
    <t>2-1</t>
  </si>
  <si>
    <t>2-2</t>
  </si>
  <si>
    <t>2-3</t>
  </si>
  <si>
    <t>2-4</t>
  </si>
  <si>
    <t>2-5</t>
  </si>
  <si>
    <t>3-1</t>
  </si>
  <si>
    <t>3-2</t>
  </si>
  <si>
    <t>3-3</t>
  </si>
  <si>
    <t>3-4</t>
  </si>
  <si>
    <t>4-1</t>
  </si>
  <si>
    <t>4-2</t>
  </si>
  <si>
    <t>4-3</t>
  </si>
  <si>
    <t>4-4</t>
  </si>
  <si>
    <t>4-5</t>
  </si>
  <si>
    <t>4-6</t>
  </si>
  <si>
    <t>4-7</t>
  </si>
  <si>
    <t>4-8</t>
  </si>
  <si>
    <t>4-9</t>
  </si>
  <si>
    <t>5-1</t>
  </si>
  <si>
    <t>5-2</t>
  </si>
  <si>
    <t>5-3</t>
  </si>
  <si>
    <t>5-4</t>
  </si>
  <si>
    <t>6-1</t>
  </si>
  <si>
    <t>6-2</t>
  </si>
  <si>
    <t>6-3</t>
  </si>
  <si>
    <t>6-4</t>
  </si>
  <si>
    <t>6-5</t>
  </si>
  <si>
    <t>6-6</t>
  </si>
  <si>
    <t>6-7</t>
  </si>
  <si>
    <t>7-1</t>
  </si>
  <si>
    <t>7-2</t>
  </si>
  <si>
    <t>7-3</t>
  </si>
  <si>
    <t>7-4</t>
  </si>
  <si>
    <t>8-1</t>
  </si>
  <si>
    <t>8-2</t>
  </si>
  <si>
    <t>≤ 79</t>
  </si>
  <si>
    <t>9-1</t>
  </si>
  <si>
    <t>9-2</t>
  </si>
  <si>
    <t>ISO 9001:xxxx</t>
  </si>
  <si>
    <t>ISO 14001:xxxx</t>
  </si>
  <si>
    <t>OHSAS 18001:xxxx</t>
  </si>
  <si>
    <t>Automotive</t>
  </si>
  <si>
    <t>IATF 16949:xxxx</t>
  </si>
  <si>
    <t>ISO 50001:xxxx</t>
  </si>
  <si>
    <t>General Information about the Supplier</t>
  </si>
  <si>
    <t>Exact company name</t>
  </si>
  <si>
    <t>UID - Number</t>
  </si>
  <si>
    <t>D-U-N-S Number</t>
  </si>
  <si>
    <t>Founding year</t>
  </si>
  <si>
    <t>Street:</t>
  </si>
  <si>
    <t>Place:</t>
  </si>
  <si>
    <t>Country:</t>
  </si>
  <si>
    <t>Date</t>
  </si>
  <si>
    <t>Name of editor</t>
  </si>
  <si>
    <t>Which products and / or</t>
  </si>
  <si>
    <t>Which products</t>
  </si>
  <si>
    <t>and / or</t>
  </si>
  <si>
    <t>services are delivered</t>
  </si>
  <si>
    <t>to E+E Elektronik?</t>
  </si>
  <si>
    <t>Contact persons</t>
  </si>
  <si>
    <t>and their</t>
  </si>
  <si>
    <t>phone extensions</t>
  </si>
  <si>
    <t>Chairman / CEO:</t>
  </si>
  <si>
    <t>Sales Dept.:</t>
  </si>
  <si>
    <t>Production:</t>
  </si>
  <si>
    <t>Quality:</t>
  </si>
  <si>
    <t>Development:</t>
  </si>
  <si>
    <t>Managing Director:</t>
  </si>
  <si>
    <t>Square measures of main</t>
  </si>
  <si>
    <t>and adjoining buildings</t>
  </si>
  <si>
    <t>Year of construction:</t>
  </si>
  <si>
    <t>acc. to standard</t>
  </si>
  <si>
    <t>Security systems</t>
  </si>
  <si>
    <t>Head office</t>
  </si>
  <si>
    <t>No</t>
  </si>
  <si>
    <t>Have all fire extinguishers been checked (valid inspection seal)?</t>
  </si>
  <si>
    <t>Is a fire alarm system installed?</t>
  </si>
  <si>
    <t>Is a security system implemented?</t>
  </si>
  <si>
    <t>Date of last fire police check?</t>
  </si>
  <si>
    <t>Were deviations found during the §82b inspection and does the company</t>
  </si>
  <si>
    <t>currently operate under official requirements?</t>
  </si>
  <si>
    <t>Business liability</t>
  </si>
  <si>
    <t>insurance</t>
  </si>
  <si>
    <t>Insurance available?</t>
  </si>
  <si>
    <t>Insurance Company:</t>
  </si>
  <si>
    <t>Policy Number:</t>
  </si>
  <si>
    <t>Postal code:</t>
  </si>
  <si>
    <t>Product liability</t>
  </si>
  <si>
    <t>Amount of insurance coverage:</t>
  </si>
  <si>
    <t xml:space="preserve">services can be </t>
  </si>
  <si>
    <t>offered additionally?</t>
  </si>
  <si>
    <t>Importance</t>
  </si>
  <si>
    <t>Qty., approx.</t>
  </si>
  <si>
    <t>Delivery time, approx.</t>
  </si>
  <si>
    <t>Immediate Delivery</t>
  </si>
  <si>
    <t>High Quantity</t>
  </si>
  <si>
    <t>Medium-sized Quantity</t>
  </si>
  <si>
    <t>Small Quantity</t>
  </si>
  <si>
    <t>Prototypes</t>
  </si>
  <si>
    <t xml:space="preserve">What do the indicated </t>
  </si>
  <si>
    <t>quantities mean for you</t>
  </si>
  <si>
    <t>and how long is</t>
  </si>
  <si>
    <t>their delivery time?</t>
  </si>
  <si>
    <t>Research and / or development department available?</t>
  </si>
  <si>
    <t xml:space="preserve">Do you have an own </t>
  </si>
  <si>
    <t>research or development</t>
  </si>
  <si>
    <t>department?</t>
  </si>
  <si>
    <t>If yes: Please indicate</t>
  </si>
  <si>
    <t>your core competency.</t>
  </si>
  <si>
    <t>deliver the expected</t>
  </si>
  <si>
    <t>What specific information</t>
  </si>
  <si>
    <t xml:space="preserve">do you need from us to </t>
  </si>
  <si>
    <t>How is the quality of the</t>
  </si>
  <si>
    <t>provided service checked?</t>
  </si>
  <si>
    <t>service?</t>
  </si>
  <si>
    <t>Control systems?</t>
  </si>
  <si>
    <t>Certificate</t>
  </si>
  <si>
    <t>Cert. body (acc. IAF)</t>
  </si>
  <si>
    <t>Certificate is valid until</t>
  </si>
  <si>
    <t>Quality</t>
  </si>
  <si>
    <t>Environment</t>
  </si>
  <si>
    <t>Safety</t>
  </si>
  <si>
    <t>Energy Management</t>
  </si>
  <si>
    <t>Current edition</t>
  </si>
  <si>
    <t>Space for</t>
  </si>
  <si>
    <t>further comments</t>
  </si>
  <si>
    <t>(if necessary)</t>
  </si>
  <si>
    <t>Additional Information about the Supplier</t>
  </si>
  <si>
    <t>Number of</t>
  </si>
  <si>
    <t>employees</t>
  </si>
  <si>
    <t>Office workers:</t>
  </si>
  <si>
    <t>Technicians / Developer:</t>
  </si>
  <si>
    <t>Employees in Quality Management:</t>
  </si>
  <si>
    <t>Sales last year</t>
  </si>
  <si>
    <t>Current sales</t>
  </si>
  <si>
    <t>their sales - related</t>
  </si>
  <si>
    <t>distribution</t>
  </si>
  <si>
    <t xml:space="preserve">Main markets and </t>
  </si>
  <si>
    <t>% of sales</t>
  </si>
  <si>
    <t>Consumer area:</t>
  </si>
  <si>
    <t>Medicine:</t>
  </si>
  <si>
    <t>Aerospace:</t>
  </si>
  <si>
    <t>Telecommunication:</t>
  </si>
  <si>
    <t>Military:</t>
  </si>
  <si>
    <t xml:space="preserve">If available, please </t>
  </si>
  <si>
    <t>describe the unique</t>
  </si>
  <si>
    <t>selling point of</t>
  </si>
  <si>
    <t>your company</t>
  </si>
  <si>
    <t>Terms of payment</t>
  </si>
  <si>
    <t>Delivery terms</t>
  </si>
  <si>
    <t>Cash discount (%)</t>
  </si>
  <si>
    <t>Biggest</t>
  </si>
  <si>
    <t>competitor?</t>
  </si>
  <si>
    <t>Main customer?</t>
  </si>
  <si>
    <t>per year</t>
  </si>
  <si>
    <t>days</t>
  </si>
  <si>
    <t>Operating facilities</t>
  </si>
  <si>
    <t>Inventory turnover:</t>
  </si>
  <si>
    <t>Average warehouse lead time:</t>
  </si>
  <si>
    <t>Preferred carrier:</t>
  </si>
  <si>
    <t>Purchased services</t>
  </si>
  <si>
    <t>(if available):</t>
  </si>
  <si>
    <t>Vendor Audit</t>
  </si>
  <si>
    <t>Exact company name:</t>
  </si>
  <si>
    <t>Address:</t>
  </si>
  <si>
    <t>Date:</t>
  </si>
  <si>
    <t>Contact person:</t>
  </si>
  <si>
    <t xml:space="preserve">Position: </t>
  </si>
  <si>
    <t>Sections</t>
  </si>
  <si>
    <t>Weighting</t>
  </si>
  <si>
    <t>Total</t>
  </si>
  <si>
    <t>Final Result:</t>
  </si>
  <si>
    <t>Result</t>
  </si>
  <si>
    <t>(points)</t>
  </si>
  <si>
    <t>audit date</t>
  </si>
  <si>
    <t>Audit-Team of E+E Elektronik (Signature, Date):</t>
  </si>
  <si>
    <t>Audit-Team of supplier (Signature, Date):</t>
  </si>
  <si>
    <t>Excellent</t>
  </si>
  <si>
    <t>Satisfactory</t>
  </si>
  <si>
    <t>Worthy of improvement</t>
  </si>
  <si>
    <t>Unacceptable</t>
  </si>
  <si>
    <t>1.   Quality Management</t>
  </si>
  <si>
    <t>2.   Quality Planning</t>
  </si>
  <si>
    <t>3.   Development and Document Guidance</t>
  </si>
  <si>
    <t>4.   Production</t>
  </si>
  <si>
    <t>5.   Materials Management</t>
  </si>
  <si>
    <t>6.   Procurement</t>
  </si>
  <si>
    <t>7.   Statistical Methods</t>
  </si>
  <si>
    <t>9.   Environmental Management and Occupational Safety</t>
  </si>
  <si>
    <t>8.   Monitoring of Test Equipment</t>
  </si>
  <si>
    <t>Main building:</t>
  </si>
  <si>
    <t>Office area(s):</t>
  </si>
  <si>
    <t>Production area(s):</t>
  </si>
  <si>
    <t>Sales area(s):</t>
  </si>
  <si>
    <t>Storage area(s):</t>
  </si>
  <si>
    <t>Clean room:</t>
  </si>
  <si>
    <t>Cleanroom class:</t>
  </si>
  <si>
    <t>Air-conditioned area:</t>
  </si>
  <si>
    <t>Permanent employees:</t>
  </si>
  <si>
    <t>Leased employees:</t>
  </si>
  <si>
    <t>Production workers:</t>
  </si>
  <si>
    <t>Automotive industry:</t>
  </si>
  <si>
    <t>Industry in general:</t>
  </si>
  <si>
    <t>Biggest customer:</t>
  </si>
  <si>
    <t>SECTION 1 :  QUALITY MANAGEMENT</t>
  </si>
  <si>
    <t>Customer satisfaction is determined regularly.</t>
  </si>
  <si>
    <t>Score</t>
  </si>
  <si>
    <t>Comments on 1-1:</t>
  </si>
  <si>
    <t>Phone:</t>
  </si>
  <si>
    <t>Previous</t>
  </si>
  <si>
    <t>Rating</t>
  </si>
  <si>
    <t>Comments to the rating</t>
  </si>
  <si>
    <t>Score (%)</t>
  </si>
  <si>
    <t>Management has defined, documented &amp; communicated quality objectives</t>
  </si>
  <si>
    <t>Compliance with goals and guidelines is systematically reviewed.</t>
  </si>
  <si>
    <t>Comments on 1-2:</t>
  </si>
  <si>
    <t>Management-organized, defined structure to support the quality system</t>
  </si>
  <si>
    <t>No documented organizational structure.</t>
  </si>
  <si>
    <t>There is an organization chart that represents the current reporting structure.</t>
  </si>
  <si>
    <t>Job descriptions include the responsibility to achieve quality goals.</t>
  </si>
  <si>
    <t>Company quality goals are not documented.</t>
  </si>
  <si>
    <t>Company quality goals are documented.</t>
  </si>
  <si>
    <t>Company quality goals are documented, signed and dated.</t>
  </si>
  <si>
    <t>Quality goals include constant quality improvements.</t>
  </si>
  <si>
    <t>Quality goals are communicated, understood and pursued company - wide.</t>
  </si>
  <si>
    <t>Quality goals are regularly reviewed by the top management.</t>
  </si>
  <si>
    <t>There are certificates that regulate the authorities and responsibilities.</t>
  </si>
  <si>
    <t>is available.</t>
  </si>
  <si>
    <t>Technical staff for product and process development as well as for the service</t>
  </si>
  <si>
    <t>Multifunctional teams are used for the quality planning process.</t>
  </si>
  <si>
    <t>A member of the highest management level defines authorities and responsibilities</t>
  </si>
  <si>
    <t>to meet customer wishes and expectations.</t>
  </si>
  <si>
    <t xml:space="preserve">0 points </t>
  </si>
  <si>
    <t>1 point</t>
  </si>
  <si>
    <t>2 points</t>
  </si>
  <si>
    <t>3 points</t>
  </si>
  <si>
    <t>4 points</t>
  </si>
  <si>
    <t>0 points</t>
  </si>
  <si>
    <t>Internal audits and consequent corrective actions</t>
  </si>
  <si>
    <t>Internal audits are not performed.</t>
  </si>
  <si>
    <t>Internal audits will be carried out as planned.</t>
  </si>
  <si>
    <t>However, no corrective actions will be deduced from this.</t>
  </si>
  <si>
    <t>Internal audits will be carried out at least once a year.</t>
  </si>
  <si>
    <t>Internal audits will be carried out on basis of defined specifications and reported.</t>
  </si>
  <si>
    <t>From this, plans for corrective actions are drawn up.</t>
  </si>
  <si>
    <t>Internal audits are planned and carried out at least every six months or on basis</t>
  </si>
  <si>
    <t>of importance and type of problems.</t>
  </si>
  <si>
    <t>A documented procedure of performing quality audits exists.</t>
  </si>
  <si>
    <t>The results of internal audits will be presented to the management.</t>
  </si>
  <si>
    <t>Corrective measures will be documented and checked for effectiveness.</t>
  </si>
  <si>
    <t>Internal audits include the working environment as well as its organisation and cleanliness.</t>
  </si>
  <si>
    <t>Internal audits are planned and carried out at least quarterly or on basis</t>
  </si>
  <si>
    <t>Audit results are considered at management reviews.</t>
  </si>
  <si>
    <t>Comments on 1-3:</t>
  </si>
  <si>
    <t>Comprehensive training program for all employees</t>
  </si>
  <si>
    <t>Comments on 1-4:</t>
  </si>
  <si>
    <t>A formal training program for employees is not provided.</t>
  </si>
  <si>
    <t>The training program is incomplete and of low importance.</t>
  </si>
  <si>
    <t>A training program which includes quality philosophies and techniques</t>
  </si>
  <si>
    <t>for all levels in the company exists.</t>
  </si>
  <si>
    <t>Individual training contents will be recorded.</t>
  </si>
  <si>
    <t>training and experience.</t>
  </si>
  <si>
    <t>The qualification of the employees depends on successful and appropriate</t>
  </si>
  <si>
    <t>The training success is evaluated periodically.</t>
  </si>
  <si>
    <t>The training plan includes future educational requirements.</t>
  </si>
  <si>
    <t>Annual training plans are included in the budget.</t>
  </si>
  <si>
    <t>If required, refresher courses will be carried out.</t>
  </si>
  <si>
    <t>Management has established a method for performance measurement</t>
  </si>
  <si>
    <t>Please use the following criteria for scoring:</t>
  </si>
  <si>
    <t>1. Customer satisfaction is measured and evaluated.</t>
  </si>
  <si>
    <t>3. The quality costs are determined and evaluated.</t>
  </si>
  <si>
    <t>2. The delivery time is determined and evaluated.</t>
  </si>
  <si>
    <t>4. The lead time is measured and evaluated.</t>
  </si>
  <si>
    <r>
      <t xml:space="preserve">The supplier meets </t>
    </r>
    <r>
      <rPr>
        <b/>
        <sz val="9"/>
        <rFont val="Arial"/>
        <family val="2"/>
      </rPr>
      <t>one</t>
    </r>
    <r>
      <rPr>
        <sz val="9"/>
        <rFont val="Arial"/>
        <family val="2"/>
      </rPr>
      <t xml:space="preserve"> criteria.</t>
    </r>
  </si>
  <si>
    <r>
      <t xml:space="preserve">The supplier meets </t>
    </r>
    <r>
      <rPr>
        <b/>
        <sz val="9"/>
        <rFont val="Arial"/>
        <family val="2"/>
      </rPr>
      <t>two</t>
    </r>
    <r>
      <rPr>
        <sz val="9"/>
        <rFont val="Arial"/>
        <family val="2"/>
      </rPr>
      <t xml:space="preserve"> criteria:</t>
    </r>
  </si>
  <si>
    <r>
      <t xml:space="preserve">The supplier meets </t>
    </r>
    <r>
      <rPr>
        <b/>
        <sz val="9"/>
        <rFont val="Arial"/>
        <family val="2"/>
      </rPr>
      <t>three</t>
    </r>
    <r>
      <rPr>
        <sz val="9"/>
        <rFont val="Arial"/>
        <family val="2"/>
      </rPr>
      <t xml:space="preserve"> criteria:</t>
    </r>
  </si>
  <si>
    <t>are specified by the top management.</t>
  </si>
  <si>
    <t>Comments on 1-5:</t>
  </si>
  <si>
    <t>TOTAL POINTS, SECTION 1</t>
  </si>
  <si>
    <t>% of possible points</t>
  </si>
  <si>
    <t>Maximum Score:</t>
  </si>
  <si>
    <t>SECTION 2 :  QUALITY PLANNING</t>
  </si>
  <si>
    <t>Establishment of a Quality Management System</t>
  </si>
  <si>
    <t>The QM manual resp. the QM system is outdated, incomplete or not documented.</t>
  </si>
  <si>
    <t>Procedure instructions regarding quality do not correspond with the QM manual.</t>
  </si>
  <si>
    <t xml:space="preserve">The QM manual is currently being developed and essential parts (e.g. Q-policy) are established. </t>
  </si>
  <si>
    <t>Established procedures for responsibilities are existing (Who? When are actions required?).</t>
  </si>
  <si>
    <t>The responsibility for updating and revising of the QM manual has been established.</t>
  </si>
  <si>
    <t>The QM manual is supported by the top management.</t>
  </si>
  <si>
    <t>Exactly defined and described procedures / instructions to improve and control</t>
  </si>
  <si>
    <t>the working steps in the company are existing.</t>
  </si>
  <si>
    <t>The QM manual is regularly reviewed, revised and communicated within the company.</t>
  </si>
  <si>
    <t>All employees are familiar with the content of the QM manual and have access to it.</t>
  </si>
  <si>
    <t>The QM manual is based on the customer requirements.</t>
  </si>
  <si>
    <t>The Quality Management System is based on recognized standards.</t>
  </si>
  <si>
    <t>Comments on 2-1:</t>
  </si>
  <si>
    <t>Acceptance to agreements with E+E Elektronik:</t>
  </si>
  <si>
    <t>Quality Agreement, NDA, List "Banned Substances", Tool agreement</t>
  </si>
  <si>
    <t>Quota agreement, E+E Purchasing conditions</t>
  </si>
  <si>
    <t>The above mentioned agreements are not accepted.</t>
  </si>
  <si>
    <t>A basic willingness to accept the above mentioned agreements exists.</t>
  </si>
  <si>
    <t>However, there are no verbal or written records so far.</t>
  </si>
  <si>
    <t>The above mentioned agreements are accepted in principle.</t>
  </si>
  <si>
    <t>Details are currently being negotiated with E+E Elektronik.</t>
  </si>
  <si>
    <t>Comments on 2-2:</t>
  </si>
  <si>
    <t>Written records do not exist yet.</t>
  </si>
  <si>
    <t>The above mentioned agreements are accepted in principle and were agreed verbally.</t>
  </si>
  <si>
    <t>and documented in written form.</t>
  </si>
  <si>
    <t>Planning of continuous quality improvements</t>
  </si>
  <si>
    <t>Comments on 2-3:</t>
  </si>
  <si>
    <t>There is no evidence of any quality planning.</t>
  </si>
  <si>
    <t>There are signs of quality plannings in some departments.</t>
  </si>
  <si>
    <t>However, they are not involved into the decision-making-process.</t>
  </si>
  <si>
    <t>There is no strategy or method to strive for detailed quality planning.</t>
  </si>
  <si>
    <t>The following minimum quality planning procedures are available:</t>
  </si>
  <si>
    <t>1. Requirements to manage the company</t>
  </si>
  <si>
    <t>2. Proof of the requirements</t>
  </si>
  <si>
    <t>Records show efforts to improve the quality in the current year.</t>
  </si>
  <si>
    <t>Problem avoidance is more important than troubleshooting and correction.</t>
  </si>
  <si>
    <t>Ongoing quality improvements are part of the management goals.</t>
  </si>
  <si>
    <t>There is a documented procedure in which the following aspects of planning are considered:</t>
  </si>
  <si>
    <t>1. Acceptance of the procedures, 2. Quality information systems</t>
  </si>
  <si>
    <t>3. Teamwork to get problems under control, 4. Customer satisfaction</t>
  </si>
  <si>
    <t>6. A documented detailed plan to get problems under control within 15 working days.</t>
  </si>
  <si>
    <t>Quality costs are used for evaluation and planning.</t>
  </si>
  <si>
    <t>There are documented and customer-agreed proofs for extended quality planning.</t>
  </si>
  <si>
    <t>There are proven, innovative techniques to increase the quality.</t>
  </si>
  <si>
    <t>There are annually agreed plans to improve the quality continuously.</t>
  </si>
  <si>
    <t>Regular meetings are held to improve the quality continuously.</t>
  </si>
  <si>
    <t>There are continuous improvement programs which are supported by the top management.</t>
  </si>
  <si>
    <t>Corrective actions in case of nonconformities</t>
  </si>
  <si>
    <t>A corrective action program is not available.</t>
  </si>
  <si>
    <t>Comments on 2-4:</t>
  </si>
  <si>
    <t>Corrective actions are initiated with little effort.</t>
  </si>
  <si>
    <t>They will not be tracked, documented or reported.</t>
  </si>
  <si>
    <t>There are no described procedures to document corrective actions (internal, to the customer).</t>
  </si>
  <si>
    <t>The QM manual describes procedures for corrective actions.</t>
  </si>
  <si>
    <t>Corrective actions are essentially reported.</t>
  </si>
  <si>
    <t>Documented corrective actions include the following points:</t>
  </si>
  <si>
    <t>1. Appointments to analyse the elimination of nonconformities.</t>
  </si>
  <si>
    <t>2. Documented and reported root cause analysis.</t>
  </si>
  <si>
    <t>3. Effectiveness check of the corrective action.</t>
  </si>
  <si>
    <t>Non-conformance reports (e.g. deviations in product quality, audit results, quality records, etc.)</t>
  </si>
  <si>
    <t>are used for preventive measures.</t>
  </si>
  <si>
    <t>A method to avoid problems is established.</t>
  </si>
  <si>
    <t>Customer complaints will be handled like corrective actions (where appropriate).</t>
  </si>
  <si>
    <t>The effectiveness of the corrective action process is measured.</t>
  </si>
  <si>
    <t>The history of all corrective actions is recorded.</t>
  </si>
  <si>
    <t>Comments on 2-5:</t>
  </si>
  <si>
    <t>A system to evaluate the quality costs is not available.</t>
  </si>
  <si>
    <r>
      <t xml:space="preserve">At least </t>
    </r>
    <r>
      <rPr>
        <b/>
        <sz val="9"/>
        <rFont val="Arial"/>
        <family val="2"/>
      </rPr>
      <t>3</t>
    </r>
    <r>
      <rPr>
        <sz val="9"/>
        <rFont val="Arial"/>
        <family val="2"/>
      </rPr>
      <t xml:space="preserve"> of the following elementary quality costs are recorded:</t>
    </r>
  </si>
  <si>
    <t>1. Unplanned production stop, 2. Warranty costs, 3. Deviations, 4. Extra work</t>
  </si>
  <si>
    <t>8. Premature / Delayed deliveries</t>
  </si>
  <si>
    <t>Annual targets to reduce the quality costs are agreed.</t>
  </si>
  <si>
    <r>
      <t xml:space="preserve">At least </t>
    </r>
    <r>
      <rPr>
        <b/>
        <sz val="9"/>
        <rFont val="Arial"/>
        <family val="2"/>
      </rPr>
      <t>5</t>
    </r>
    <r>
      <rPr>
        <sz val="9"/>
        <rFont val="Arial"/>
        <family val="2"/>
      </rPr>
      <t xml:space="preserve"> of the following elementary quality costs are recorded:</t>
    </r>
  </si>
  <si>
    <t>There are corrective action plans to track non - conformity costs.</t>
  </si>
  <si>
    <t>System for the evaluation of quality costs (non - conformity costs)</t>
  </si>
  <si>
    <r>
      <t xml:space="preserve">At least </t>
    </r>
    <r>
      <rPr>
        <b/>
        <sz val="9"/>
        <rFont val="Arial"/>
        <family val="2"/>
      </rPr>
      <t>3</t>
    </r>
    <r>
      <rPr>
        <sz val="9"/>
        <rFont val="Arial"/>
        <family val="2"/>
      </rPr>
      <t xml:space="preserve"> of the following non - conformity costs are recorded:</t>
    </r>
  </si>
  <si>
    <t>1. Delivery date postponement during procurement, 2. Goods receipt costs, 3. Shipment control</t>
  </si>
  <si>
    <t>4. Alteration costs during development, 5. Costs for corrective actions</t>
  </si>
  <si>
    <t>6. Process control of semi - finished goods</t>
  </si>
  <si>
    <t>Goals to reduce quality costs are agreed.</t>
  </si>
  <si>
    <t>The effectiveness of the quality cost process is measured.</t>
  </si>
  <si>
    <t>TOTAL POINTS, SECTION 2</t>
  </si>
  <si>
    <t>The quality manual is at an early stage of development and / or is undergoing major changes.</t>
  </si>
  <si>
    <t xml:space="preserve">Planning, documentation and responsibilities for development activities </t>
  </si>
  <si>
    <t>Product resp. process development activities are not defined.</t>
  </si>
  <si>
    <t>Comments on 3-1:</t>
  </si>
  <si>
    <t>An informal system is existing, however responsibilities are obscurely defined.</t>
  </si>
  <si>
    <t>The responsible staff doesn´t have the necessary skills or experiences.</t>
  </si>
  <si>
    <t xml:space="preserve">Goals for development and testing are incomplete or not defined. </t>
  </si>
  <si>
    <t>Project goals for all quality - related activities are not communicated.</t>
  </si>
  <si>
    <t>Functional areas are defined and documented.</t>
  </si>
  <si>
    <t>Design Reviews are performed with the participation of relevant persons.</t>
  </si>
  <si>
    <t>Development plans with individual responsibilities for each project are established.</t>
  </si>
  <si>
    <t>Critical design and test features are identified.</t>
  </si>
  <si>
    <t>Test methods and required accessories are identified.</t>
  </si>
  <si>
    <t>Measures to avoid problems are recognized and taken into account in the development phase.</t>
  </si>
  <si>
    <t xml:space="preserve">In order to identify the project progress, the project plans are reviewed and communicated. </t>
  </si>
  <si>
    <t>Formal and documented design reviews are performed in accordance with the development plan.</t>
  </si>
  <si>
    <t>Appropriate IT resources and development facilities are available (CAD / CAE).</t>
  </si>
  <si>
    <t>All aspects of development are in line with the company´s quality policy.</t>
  </si>
  <si>
    <t>The control plan is periodically checked.</t>
  </si>
  <si>
    <t>A complete product resp. process control plan is developed before starting the project.</t>
  </si>
  <si>
    <t>The development projects are considered at the management review and the</t>
  </si>
  <si>
    <t>achievement of the project goals will be regularly reviewed.</t>
  </si>
  <si>
    <t>An early involvement of the suppliers regarding product design and design parameters</t>
  </si>
  <si>
    <t>has been implemented.</t>
  </si>
  <si>
    <t>Risk considerations during development are established (e.g. by FMEA).</t>
  </si>
  <si>
    <t>Input for non - automotive suppliers.</t>
  </si>
  <si>
    <t>Comments on 3-2:</t>
  </si>
  <si>
    <t>Control of documents and records / Maintenance of changes</t>
  </si>
  <si>
    <t>SECTION 3: DEVELOPMENT AND CONTROL OF DOCUMENTS</t>
  </si>
  <si>
    <t xml:space="preserve">There are no procedures for the control of documents and design changes. </t>
  </si>
  <si>
    <t>The documentation is controlled by means of change status and date.</t>
  </si>
  <si>
    <t>Design changes are controlled by records of the technicians.</t>
  </si>
  <si>
    <t>Procedures for design and document control are not established.</t>
  </si>
  <si>
    <t xml:space="preserve">Documented and established procedures for design and document control </t>
  </si>
  <si>
    <t>are existing.</t>
  </si>
  <si>
    <t>Procedures for dealing with outdated documents have been established.</t>
  </si>
  <si>
    <t>An easy-to-use record about the current change status is existing.</t>
  </si>
  <si>
    <t>Design changes are documented prior to introduction and released acc. to the specifications.</t>
  </si>
  <si>
    <t>The process of document control is periodically measured and evaluated in the sense</t>
  </si>
  <si>
    <t>The history of all changes is recorded and accordingly maintained.</t>
  </si>
  <si>
    <t>Comments on 3-3:</t>
  </si>
  <si>
    <t>Storage of quality records</t>
  </si>
  <si>
    <t>Quality records will not be stored.</t>
  </si>
  <si>
    <t>Quality records are kept within a limited period.</t>
  </si>
  <si>
    <t>Retention periods of quality records are not described.</t>
  </si>
  <si>
    <t>The procedure for record control is not described.</t>
  </si>
  <si>
    <t>Quality records and similar documents are kept within a specified period.</t>
  </si>
  <si>
    <t>A central storage place for records is not available.</t>
  </si>
  <si>
    <t>Procedures for document and record control are described, however they are</t>
  </si>
  <si>
    <t>in an early stage of implementation.</t>
  </si>
  <si>
    <t>Within a specified period, quality records are easily to find.</t>
  </si>
  <si>
    <t>loss, aging and damage.</t>
  </si>
  <si>
    <t xml:space="preserve">A system for data storage (hard copy and IT) is accordingly maintained to prevent </t>
  </si>
  <si>
    <t>Final versions of specifications and documents are known by all affected departments.</t>
  </si>
  <si>
    <t>The process of document control to measure and increase the efficiency</t>
  </si>
  <si>
    <t>is presented in an easy manner.</t>
  </si>
  <si>
    <t>the retention period.</t>
  </si>
  <si>
    <t>For each type of document there is a described procedure to define</t>
  </si>
  <si>
    <t>sorted out in a timely and periodic manner.</t>
  </si>
  <si>
    <t>Notification of production changes to E+E Elektronik</t>
  </si>
  <si>
    <t>(Procedures and Duties)</t>
  </si>
  <si>
    <t>Comments on 3-4:</t>
  </si>
  <si>
    <t>There are no documented procedures for notifying changes to the customer.</t>
  </si>
  <si>
    <t>A documented procedure is established.</t>
  </si>
  <si>
    <t>Initial sample test reports are existing.</t>
  </si>
  <si>
    <t>Process changings</t>
  </si>
  <si>
    <t>Changes regarding the design</t>
  </si>
  <si>
    <t>Design modifications</t>
  </si>
  <si>
    <t>Change of the material composition</t>
  </si>
  <si>
    <t>Change of subcontractors</t>
  </si>
  <si>
    <t>Changes to the tool</t>
  </si>
  <si>
    <t>Conversion of production equipment</t>
  </si>
  <si>
    <t>Changes to production machines</t>
  </si>
  <si>
    <t>Change of production site</t>
  </si>
  <si>
    <t>Completely filled initial sample test reports will be sent to E+E Elektronik.</t>
  </si>
  <si>
    <t>The documentation includes test reports for the qualification, capability analysis</t>
  </si>
  <si>
    <t>or other measures to demonstrate process capability.</t>
  </si>
  <si>
    <t>The delivery of the first sample including documentation will be marked accordingly.</t>
  </si>
  <si>
    <r>
      <t xml:space="preserve">E+E will be notified in case that at least </t>
    </r>
    <r>
      <rPr>
        <b/>
        <sz val="9"/>
        <rFont val="Arial"/>
        <family val="2"/>
      </rPr>
      <t>4</t>
    </r>
    <r>
      <rPr>
        <sz val="9"/>
        <rFont val="Arial"/>
        <family val="2"/>
      </rPr>
      <t xml:space="preserve"> of the following criteria occur:</t>
    </r>
  </si>
  <si>
    <r>
      <t xml:space="preserve">E+E will be notified in case that at least </t>
    </r>
    <r>
      <rPr>
        <b/>
        <sz val="9"/>
        <rFont val="Arial"/>
        <family val="2"/>
      </rPr>
      <t>6</t>
    </r>
    <r>
      <rPr>
        <sz val="9"/>
        <rFont val="Arial"/>
        <family val="2"/>
      </rPr>
      <t xml:space="preserve"> of the following criteria occur:</t>
    </r>
  </si>
  <si>
    <r>
      <t xml:space="preserve">E+E will be notified in case that </t>
    </r>
    <r>
      <rPr>
        <b/>
        <sz val="9"/>
        <rFont val="Arial"/>
        <family val="2"/>
      </rPr>
      <t>each</t>
    </r>
    <r>
      <rPr>
        <sz val="9"/>
        <rFont val="Arial"/>
        <family val="2"/>
      </rPr>
      <t xml:space="preserve"> of the following criteria occur:</t>
    </r>
  </si>
  <si>
    <t>TOTAL POINTS, SECTION 3</t>
  </si>
  <si>
    <t>SECTION 4: PRODUCTION</t>
  </si>
  <si>
    <t>Documentation of manufacturing processes and process-related quality assurance</t>
  </si>
  <si>
    <t>There are no documented procedures available.</t>
  </si>
  <si>
    <t>There are just a few procedures, but the documentation is minimal.</t>
  </si>
  <si>
    <t>The process-related quality instructions are not up-to-date.</t>
  </si>
  <si>
    <t>The process resp. quality instructions are available at the workplace or are easily accessible</t>
  </si>
  <si>
    <t>for the employees. Sampling plans are part of quality test instructions.</t>
  </si>
  <si>
    <t>All process instructions are managed as well as tested and approved by suitable processes.</t>
  </si>
  <si>
    <t xml:space="preserve">There is a procedure that describes the responsibilities for process development </t>
  </si>
  <si>
    <t>as well as the qualification of processes.</t>
  </si>
  <si>
    <t>All process instructions are regularly checked for up-to dateness and therefore</t>
  </si>
  <si>
    <t>all quality and process requirements are fulfilled.</t>
  </si>
  <si>
    <t>Comments on 4-1:</t>
  </si>
  <si>
    <t>Production resp. Production Process Release (PPF / PPAP)</t>
  </si>
  <si>
    <t>Use the following criteria for scoring:</t>
  </si>
  <si>
    <t>1. The initial sampling (PPF / PPAP) includes process capability information</t>
  </si>
  <si>
    <t>2. Process flowcharts, control plans and FMEA documentations will be submitted.</t>
  </si>
  <si>
    <t>4. Part numbers and change statuses are clearly identified and documented.</t>
  </si>
  <si>
    <t>Comments on 4-2:</t>
  </si>
  <si>
    <t>Procedures for the controlling of process changes</t>
  </si>
  <si>
    <t>Comments on 4-3:</t>
  </si>
  <si>
    <t>Procedures for the controlling of process changes are not defined.</t>
  </si>
  <si>
    <t>Responsibilities for process changes are defined.</t>
  </si>
  <si>
    <t>A process flowchart describes the key processes in the company.</t>
  </si>
  <si>
    <t>For key processes, there are certain procedures in case of process changes.</t>
  </si>
  <si>
    <t>Process changes in key processes are documented.</t>
  </si>
  <si>
    <t>The responsibilities are described by process change procedures.</t>
  </si>
  <si>
    <t>All process changes will be communicated to the customer (if required).</t>
  </si>
  <si>
    <r>
      <rPr>
        <b/>
        <sz val="9"/>
        <rFont val="Arial"/>
        <family val="2"/>
      </rPr>
      <t xml:space="preserve">Only for Automotive: </t>
    </r>
    <r>
      <rPr>
        <sz val="9"/>
        <rFont val="Arial"/>
        <family val="2"/>
      </rPr>
      <t xml:space="preserve">Process FMEA´s will be updated when key processes change. </t>
    </r>
  </si>
  <si>
    <t>An assessment is made to verify whether the quality requirements will be met</t>
  </si>
  <si>
    <t>in case of key process changes.</t>
  </si>
  <si>
    <t>All process changes are documented and reviewed by competent staff</t>
  </si>
  <si>
    <t>prior to approval.</t>
  </si>
  <si>
    <r>
      <rPr>
        <b/>
        <sz val="9"/>
        <rFont val="Arial"/>
        <family val="2"/>
      </rPr>
      <t>Only for Automotive:</t>
    </r>
    <r>
      <rPr>
        <sz val="9"/>
        <rFont val="Arial"/>
        <family val="2"/>
      </rPr>
      <t xml:space="preserve"> Process FMEA´s are updated before the process change.</t>
    </r>
  </si>
  <si>
    <t>Process changes result in product and quality improvements.</t>
  </si>
  <si>
    <t>New processes are not implemented without customer´s approval.</t>
  </si>
  <si>
    <t>Inspections and tests during production</t>
  </si>
  <si>
    <t>There are no regularly inspections and tests during production.</t>
  </si>
  <si>
    <t>Comments on 4-4:</t>
  </si>
  <si>
    <t>Initial samples (first parts) are checked when starting a new production shift.</t>
  </si>
  <si>
    <t>An inspection is possible during each production shift; adequate staff is available.</t>
  </si>
  <si>
    <t>Test records are complete and kept.</t>
  </si>
  <si>
    <t>The quality control evaluates the conformity of the produced goods.</t>
  </si>
  <si>
    <t>Process flowcharts which show the individual test steps are available.</t>
  </si>
  <si>
    <t>There are documented procedures which describe reworking and treatment of faulty parts.</t>
  </si>
  <si>
    <t>During the manufacturing process, the production is responsible for the quality.</t>
  </si>
  <si>
    <t>Test plans are periodically checked for their effectiveness.</t>
  </si>
  <si>
    <t>Faulty parts are not accepted (zero error principle).</t>
  </si>
  <si>
    <t>The sampling plans show that faulty parts are not accepted (zero error principle).</t>
  </si>
  <si>
    <t xml:space="preserve">Production processes are monitored by SPC. </t>
  </si>
  <si>
    <t>The production staff pursues a continuous minimization of the process dispersion.</t>
  </si>
  <si>
    <t xml:space="preserve">An optimum quality of production logistics is guaranteed by  </t>
  </si>
  <si>
    <t>process control.</t>
  </si>
  <si>
    <t>There are plans to ensure that faulty parts are detected, limited and eliminated</t>
  </si>
  <si>
    <t>during production.</t>
  </si>
  <si>
    <t>Comments on 4-5:</t>
  </si>
  <si>
    <t>Control plans are not available or not complete.</t>
  </si>
  <si>
    <t>Control plans are in the process of being established, but they are still in an early stage.</t>
  </si>
  <si>
    <t>Control plans are established for at least 50 % of the key processes.</t>
  </si>
  <si>
    <t>The control plans were established to meet customer requirements.</t>
  </si>
  <si>
    <t>Control plans are established for at least 75 % of the key processes.</t>
  </si>
  <si>
    <t>Control plans are established for all products.</t>
  </si>
  <si>
    <t>Documented procedures for the integration of control plans are established.</t>
  </si>
  <si>
    <t>The process instructions are in accordance with the control plans.</t>
  </si>
  <si>
    <t>Control plans are managed documents.</t>
  </si>
  <si>
    <r>
      <t xml:space="preserve">The control plans were integrated into all processes and established </t>
    </r>
    <r>
      <rPr>
        <b/>
        <sz val="9"/>
        <rFont val="Arial"/>
        <family val="2"/>
      </rPr>
      <t>for all</t>
    </r>
    <r>
      <rPr>
        <sz val="9"/>
        <rFont val="Arial"/>
        <family val="2"/>
      </rPr>
      <t xml:space="preserve"> key processes.</t>
    </r>
  </si>
  <si>
    <t>Control plans are used for quality planning of new or changed processes.</t>
  </si>
  <si>
    <t>All control plans are routinely revised and checked for their up-to-dateness.</t>
  </si>
  <si>
    <t>Establishment of control plans as quality certifications</t>
  </si>
  <si>
    <t>Comments on 4-6:</t>
  </si>
  <si>
    <t>Achievement of process quality by process controls</t>
  </si>
  <si>
    <t>Quality goals are not achieved.</t>
  </si>
  <si>
    <t>Corrective measures for non-controlled processes are not established.</t>
  </si>
  <si>
    <t>Quality goals are occasionally achieved.</t>
  </si>
  <si>
    <t>Corrective measures for non-controlled processes are not initiated consequently.</t>
  </si>
  <si>
    <t>The quality goals are achieved.</t>
  </si>
  <si>
    <t>The top management supports the achievement of the quality goals.</t>
  </si>
  <si>
    <t>Occasionally, the quality goals are exceeded.</t>
  </si>
  <si>
    <t>Badly controlled processes are identified and their improvement is aimed.</t>
  </si>
  <si>
    <t>Badly controlled processes will be corrected.</t>
  </si>
  <si>
    <t>The top management verifies the achievement of the quality goals.</t>
  </si>
  <si>
    <t>Faulty processes are insufficient or not controlled.</t>
  </si>
  <si>
    <t>The quality goals are consistently exceeded.</t>
  </si>
  <si>
    <t>The quality goals are revised annually by the top management.</t>
  </si>
  <si>
    <t>SPC is a part of the process control.</t>
  </si>
  <si>
    <t>Comments on 4-7:</t>
  </si>
  <si>
    <t>The "zero error principle" is not established and there are no improvement goals in this regard.</t>
  </si>
  <si>
    <t>Informal goals to achieve the "zero error principle" have been established.</t>
  </si>
  <si>
    <t>Product and process evaluations are carried out rarely.</t>
  </si>
  <si>
    <t>There are minor problems which could be solved by participation of the customer.</t>
  </si>
  <si>
    <t xml:space="preserve">In some areas, quality and reliability goals have been established to </t>
  </si>
  <si>
    <t>achieve the "zero error principle".</t>
  </si>
  <si>
    <t>The management strives an increase of quality by the help of product and process evaluations.</t>
  </si>
  <si>
    <t>There are minor problems that can be solved by the company itself.</t>
  </si>
  <si>
    <t xml:space="preserve">In many areas, quality and reliability goals have been established to </t>
  </si>
  <si>
    <t>During the Management Review, products and processes of the most prod. areas are evaluated.</t>
  </si>
  <si>
    <t xml:space="preserve">In all areas, quality and reliability goals have been established to </t>
  </si>
  <si>
    <t>During the Management Review, products and processes of all production areas are evaluated.</t>
  </si>
  <si>
    <t>Complaint handling is done by 8D report.</t>
  </si>
  <si>
    <t>Process Management</t>
  </si>
  <si>
    <t>Comments on 4-8:</t>
  </si>
  <si>
    <t>A systematic process management is not established.</t>
  </si>
  <si>
    <t>The process documentation is incomplete.</t>
  </si>
  <si>
    <t>At least all core processes are perfectly documented.</t>
  </si>
  <si>
    <t>All processes are evaluated periodically.</t>
  </si>
  <si>
    <t>Comments on 4-9:</t>
  </si>
  <si>
    <t>Preventive maintenance measures are not planned; limited maintenance activity.</t>
  </si>
  <si>
    <t>Process equipment is only repaired if necessary.</t>
  </si>
  <si>
    <t>Repair records are made.</t>
  </si>
  <si>
    <t>manufacturer or self - developed procedures has been established.</t>
  </si>
  <si>
    <t>Complete maintenance records for the entire process equipment are existing.</t>
  </si>
  <si>
    <t>Preventive maintenance is carried out in accordance with the specifications of the equipment</t>
  </si>
  <si>
    <t>manufacturer. These measures have been adapted for key processes.</t>
  </si>
  <si>
    <t>of critical construction and wear parts are established.</t>
  </si>
  <si>
    <t>All maintenance records are kept together with the respective device. Procedures for the storage</t>
  </si>
  <si>
    <t>TOTAL POINTS, SECTION 4</t>
  </si>
  <si>
    <t>Preventive maintenance activities are carried out time and / or usage - dependent.</t>
  </si>
  <si>
    <t>Regular maintenance is carried out.</t>
  </si>
  <si>
    <t>Preventive maintenance is carried out company - wide.</t>
  </si>
  <si>
    <t>Maintenance measures are routinely checked for their effectiveness.</t>
  </si>
  <si>
    <t>SECTION 5: MATERIALS MANAGEMENT</t>
  </si>
  <si>
    <t>Identification and testing of purchased materials</t>
  </si>
  <si>
    <t>Comments on 5-1:</t>
  </si>
  <si>
    <t xml:space="preserve">There are only incomplete or not documented procedures for incoming goods inspection. </t>
  </si>
  <si>
    <t>For most materials, certain incoming goods procedures are existing.</t>
  </si>
  <si>
    <t xml:space="preserve">However, they can not be described as correct incoming goods inspections. </t>
  </si>
  <si>
    <t>Valid and current instructions for goods receipt of certain materials are existing.</t>
  </si>
  <si>
    <t>These instructions are available at the receiving area.</t>
  </si>
  <si>
    <t>There is a procedure for the identification of tested and untested goods.</t>
  </si>
  <si>
    <t>Non - compliant deliveries will be reclaimed.</t>
  </si>
  <si>
    <t>Before incoming goods are stored or find their way into production, they are checked</t>
  </si>
  <si>
    <t>and approved by authorized personnel.</t>
  </si>
  <si>
    <t xml:space="preserve">Blocked goods will be entered in a list (or similar), so they can be </t>
  </si>
  <si>
    <t>inventoried routinely.</t>
  </si>
  <si>
    <t>corrective and error avoidance measures at the supplier.</t>
  </si>
  <si>
    <t>There is a documented procedure in case of supplier complaints, which provides</t>
  </si>
  <si>
    <t xml:space="preserve">If required, test records, test results, certificates, statistical evaluations, etc. </t>
  </si>
  <si>
    <t>can be subsequently assigned to the delivered goods.</t>
  </si>
  <si>
    <t>For all critical materials, statistical records are requested and kept</t>
  </si>
  <si>
    <t>by the supplier.</t>
  </si>
  <si>
    <t>In order to achieve quality improvements, certificates are requested from the supplier.</t>
  </si>
  <si>
    <t>Identification and traceability of the used production materials</t>
  </si>
  <si>
    <t>Process equipment: Integration and documentation of preventive maintenance</t>
  </si>
  <si>
    <t>Quality and reliability of the delivered products</t>
  </si>
  <si>
    <t>Comments on 5-2:</t>
  </si>
  <si>
    <t>A reliable identification of the used production materials is not guaranteed.</t>
  </si>
  <si>
    <t>The materials / products can be tracked by production date or lot number.</t>
  </si>
  <si>
    <t>The condition of the materials can only be determined at the end of all production steps.</t>
  </si>
  <si>
    <t>during the production steps.</t>
  </si>
  <si>
    <t>These procedures have recently become available.</t>
  </si>
  <si>
    <t>In order to trace the finished materials, a considerable effort is necessary</t>
  </si>
  <si>
    <t>and further information have to be obtained.</t>
  </si>
  <si>
    <t>The materials can be traced manually. However, additional information are required.</t>
  </si>
  <si>
    <t>The materials can be identified in all phases of production or delivery.</t>
  </si>
  <si>
    <t>Urgently needed materials will also be checked before production or delivery. This is</t>
  </si>
  <si>
    <t>well documented and practiced.</t>
  </si>
  <si>
    <t>In warehousing, the principle "First In - First Out" (FIFO) is applied.</t>
  </si>
  <si>
    <t>There are fully developed procedures on the following topics:</t>
  </si>
  <si>
    <t>1. Verification of materials by quality plan</t>
  </si>
  <si>
    <t>3. Blocking of non - compliant materials</t>
  </si>
  <si>
    <t>4. Identification and separate storage of non - compliant materials</t>
  </si>
  <si>
    <t>A system to track the materials during the production process has been established.</t>
  </si>
  <si>
    <t xml:space="preserve">A complete traceability of the used materials to the supplier has been set up. </t>
  </si>
  <si>
    <t>Handling of non - compliant materials (evaluation, separation, storage)</t>
  </si>
  <si>
    <t>Comments on 5-3:</t>
  </si>
  <si>
    <t>There are documented procedures regarding handling of faulty units.</t>
  </si>
  <si>
    <t xml:space="preserve">These procedures also describe the notification of the customer, if nonconforming </t>
  </si>
  <si>
    <t>parts have been supplied accidentally.</t>
  </si>
  <si>
    <t>Faulty parts are separated from good parts.</t>
  </si>
  <si>
    <t>There are instructions for the storage of scrap.</t>
  </si>
  <si>
    <t>All non - conforming parts are separated from good parts by a described procedure.</t>
  </si>
  <si>
    <t>Records show that corrective actions for non - compliant products</t>
  </si>
  <si>
    <t>take a long time.</t>
  </si>
  <si>
    <t>Reworked products are checked by random sampling or 100 % testing.</t>
  </si>
  <si>
    <t>Documented procedures describe the exact identification, separation, evaluation</t>
  </si>
  <si>
    <t>and storage of non - conforming parts.</t>
  </si>
  <si>
    <t>Incorrect working steps will be corrected to avoid recurrence.</t>
  </si>
  <si>
    <t>after the conformity has been confirmed.</t>
  </si>
  <si>
    <t>Reworked products are subsequently checked and again integrated into the process flow,</t>
  </si>
  <si>
    <t>In case of the occurrence of non - conforming parts, following procedures were established:</t>
  </si>
  <si>
    <t>1. Root cause analysis and corrective actions</t>
  </si>
  <si>
    <t>2. Analysis of all production steps including problem solving (if required)</t>
  </si>
  <si>
    <t>3. Written records of all corrective actions and activities</t>
  </si>
  <si>
    <t>4. Introduction of preventive measures to minimize various risks.</t>
  </si>
  <si>
    <t>Non - compliant parts can be identified, based on records.</t>
  </si>
  <si>
    <t>These records are also used for process improvement.</t>
  </si>
  <si>
    <t>Blocked parts will be entered in a list (or similar), so they can be</t>
  </si>
  <si>
    <t>Comments on 5-4:</t>
  </si>
  <si>
    <t>Packaging and Shipping</t>
  </si>
  <si>
    <t xml:space="preserve">2. Invoices, delivery notes and quality records are correct and complete. </t>
  </si>
  <si>
    <t>1. The shipping instructions are complete and easy to understand.</t>
  </si>
  <si>
    <t>4. Packaging and delivery problems are excluded by proactive measures.</t>
  </si>
  <si>
    <t xml:space="preserve">     E+E Elektronik - are fully respected.</t>
  </si>
  <si>
    <r>
      <t xml:space="preserve">Suitable measures will prevent damage or deterioration and </t>
    </r>
    <r>
      <rPr>
        <b/>
        <sz val="9"/>
        <rFont val="Arial"/>
        <family val="2"/>
      </rPr>
      <t>none</t>
    </r>
    <r>
      <rPr>
        <sz val="9"/>
        <rFont val="Arial"/>
        <family val="2"/>
      </rPr>
      <t xml:space="preserve"> of the </t>
    </r>
  </si>
  <si>
    <t>above mentioned criteria will be fulfilled.</t>
  </si>
  <si>
    <r>
      <t xml:space="preserve">Suitable measures will prevent damage or deterioration and </t>
    </r>
    <r>
      <rPr>
        <b/>
        <sz val="9"/>
        <rFont val="Arial"/>
        <family val="2"/>
      </rPr>
      <t>one</t>
    </r>
    <r>
      <rPr>
        <sz val="9"/>
        <rFont val="Arial"/>
        <family val="2"/>
      </rPr>
      <t xml:space="preserve"> of the </t>
    </r>
  </si>
  <si>
    <r>
      <t xml:space="preserve">Suitable measures will prevent damage or deterioration and </t>
    </r>
    <r>
      <rPr>
        <b/>
        <sz val="9"/>
        <rFont val="Arial"/>
        <family val="2"/>
      </rPr>
      <t>two</t>
    </r>
    <r>
      <rPr>
        <sz val="9"/>
        <rFont val="Arial"/>
        <family val="2"/>
      </rPr>
      <t xml:space="preserve"> of the </t>
    </r>
  </si>
  <si>
    <r>
      <t xml:space="preserve">Suitable measures will prevent damage or deterioration and </t>
    </r>
    <r>
      <rPr>
        <b/>
        <sz val="9"/>
        <rFont val="Arial"/>
        <family val="2"/>
      </rPr>
      <t>three</t>
    </r>
    <r>
      <rPr>
        <sz val="9"/>
        <rFont val="Arial"/>
        <family val="2"/>
      </rPr>
      <t xml:space="preserve"> of the </t>
    </r>
  </si>
  <si>
    <r>
      <t xml:space="preserve">Suitable measures will prevent damage or deterioration and </t>
    </r>
    <r>
      <rPr>
        <b/>
        <sz val="9"/>
        <rFont val="Arial"/>
        <family val="2"/>
      </rPr>
      <t>all</t>
    </r>
    <r>
      <rPr>
        <sz val="9"/>
        <rFont val="Arial"/>
        <family val="2"/>
      </rPr>
      <t xml:space="preserve"> of the </t>
    </r>
  </si>
  <si>
    <t>TOTAL POINTS, SECTION 5</t>
  </si>
  <si>
    <t>SECTION 6: PROCUREMENT</t>
  </si>
  <si>
    <t>Assessment of suppliers (quality, price, delivery times, service)</t>
  </si>
  <si>
    <t>There is no procedure for assessing the suppliers.</t>
  </si>
  <si>
    <t>Comments on 6-1:</t>
  </si>
  <si>
    <t>Suppliers are evaluated in irregular intervals.</t>
  </si>
  <si>
    <t>A described rating system is sometimes used.</t>
  </si>
  <si>
    <t>A complete and documented rating system has been established.</t>
  </si>
  <si>
    <t>A complete rating system incl. measurement of supplier performances has been established.</t>
  </si>
  <si>
    <t>The aim is a continuous improvement of the suppliers.</t>
  </si>
  <si>
    <t>Program to support the suppliers in relation to:</t>
  </si>
  <si>
    <t>Problem avoidance, evaluation of supplier performances and quality system</t>
  </si>
  <si>
    <t>Comments on 6-2:</t>
  </si>
  <si>
    <t>There are no quality improvement procedures for subcontractors.</t>
  </si>
  <si>
    <t>In case of quality problems, suppliers are visited and improvements will be driven.</t>
  </si>
  <si>
    <t>Measures to improve the quality of subcontractors are established.</t>
  </si>
  <si>
    <t>Documented supplier qualification procedures have been developed, however</t>
  </si>
  <si>
    <t>they are still in an early stage of implementation.</t>
  </si>
  <si>
    <t>Subcontractors are regularly evaluated. Improvement goals are agreed.</t>
  </si>
  <si>
    <t xml:space="preserve">A supplier audit program for critical supply processes has been developed, </t>
  </si>
  <si>
    <t>documented and implemented.</t>
  </si>
  <si>
    <t>A supplier qualification program has been created. The aim is to improve the product quality.</t>
  </si>
  <si>
    <t>Subcontractors document their preventive measures and present them</t>
  </si>
  <si>
    <t>Statistical information on all process - critical quality characteristics of subcontractors</t>
  </si>
  <si>
    <t>are available.</t>
  </si>
  <si>
    <t>Subcontractors present measures for long - term improvements.</t>
  </si>
  <si>
    <t>All key suppliers are qualified and regularly evaluated.</t>
  </si>
  <si>
    <t>Targets for quality improvements have been agreed with the key suppliers.</t>
  </si>
  <si>
    <t>Subcontractor´s response to requests</t>
  </si>
  <si>
    <t>1. In case that an order is not accepted, the subcontractor responds in time.</t>
  </si>
  <si>
    <t>2. The subcontractor responds to prices or availabilities in time.</t>
  </si>
  <si>
    <t>3. The subcontractor responds to security inquiries in time.</t>
  </si>
  <si>
    <t>4. In case of potential problems or feasibilities, the subcontractor responds in time.</t>
  </si>
  <si>
    <t>Comments on 6-3:</t>
  </si>
  <si>
    <r>
      <t xml:space="preserve">The subcontractors </t>
    </r>
    <r>
      <rPr>
        <b/>
        <sz val="9"/>
        <rFont val="Arial"/>
        <family val="2"/>
      </rPr>
      <t>do not meet</t>
    </r>
    <r>
      <rPr>
        <sz val="9"/>
        <rFont val="Arial"/>
        <family val="2"/>
      </rPr>
      <t xml:space="preserve"> any of the above mentioned criteria.</t>
    </r>
  </si>
  <si>
    <t>above mentioned criteria will be fulfilled:</t>
  </si>
  <si>
    <t>Continuous improvement of the delivery performance of subcontractors</t>
  </si>
  <si>
    <t>1. Delivery times are stable</t>
  </si>
  <si>
    <t>3. The delivery times can be considered as competitive in the industrial sector.</t>
  </si>
  <si>
    <t>4. The delivery times will continuously be reduced.</t>
  </si>
  <si>
    <t>5. In case of possibly increasing delivery times, a proven risk management will be applied.</t>
  </si>
  <si>
    <t>Comments on 6-4:</t>
  </si>
  <si>
    <t>Effective programs to reduce the costs at subcontractors</t>
  </si>
  <si>
    <t>1. During the design phase, cost reduction programs are defined.</t>
  </si>
  <si>
    <t>2. The subcontractors show their own initiative to reduce material costs</t>
  </si>
  <si>
    <t>3. The subcontractors show their own initiative to reduce production costs</t>
  </si>
  <si>
    <t xml:space="preserve">    for future cost reduction.</t>
  </si>
  <si>
    <t>4. The subcontractors for main materials can provide disaggregated measures</t>
  </si>
  <si>
    <t>5. Rising purchase prices are intercepted by a proven risk management.</t>
  </si>
  <si>
    <t>Comments on 6-5:</t>
  </si>
  <si>
    <t>Collaboration with monopolists and single - source suppliers</t>
  </si>
  <si>
    <t>1. The ability to deliver is ensured.</t>
  </si>
  <si>
    <t>2. Material and product prices were calculated fairly.</t>
  </si>
  <si>
    <t>3. Cost reduction programs as well as improvement programs have been agreed.</t>
  </si>
  <si>
    <t>5. Backup Suppliers have been built by risk management and risk evaluation.</t>
  </si>
  <si>
    <t>Comments on 6-6:</t>
  </si>
  <si>
    <t>4. Long - term partnerships with these suppliers are guaranteed.</t>
  </si>
  <si>
    <t>Communication with the subcontractor</t>
  </si>
  <si>
    <t xml:space="preserve">   communication regarding information is existing.</t>
  </si>
  <si>
    <t xml:space="preserve">1. A procedure for the periodic measurement of the subcontractor performance and </t>
  </si>
  <si>
    <t>2. The requirements on the subcontractor are well defined, communicated and up to date.</t>
  </si>
  <si>
    <t>3. It is checked whether the subcontractor has received all necessary requirements.</t>
  </si>
  <si>
    <t>4. Documented quality agreements with all subcontractors are available.</t>
  </si>
  <si>
    <t>Comments on 6-7:</t>
  </si>
  <si>
    <r>
      <t>None</t>
    </r>
    <r>
      <rPr>
        <sz val="9"/>
        <rFont val="Arial"/>
        <family val="2"/>
      </rPr>
      <t xml:space="preserve"> of the above mentioned criteria is met.</t>
    </r>
  </si>
  <si>
    <r>
      <t>One</t>
    </r>
    <r>
      <rPr>
        <sz val="9"/>
        <rFont val="Arial"/>
        <family val="2"/>
      </rPr>
      <t xml:space="preserve"> of the above mentioned criteria is met:</t>
    </r>
  </si>
  <si>
    <r>
      <rPr>
        <b/>
        <sz val="9"/>
        <rFont val="Arial"/>
        <family val="2"/>
      </rPr>
      <t>Two</t>
    </r>
    <r>
      <rPr>
        <sz val="9"/>
        <rFont val="Arial"/>
        <family val="2"/>
      </rPr>
      <t xml:space="preserve"> of the above mentioned criteria are met:</t>
    </r>
  </si>
  <si>
    <r>
      <t>Three</t>
    </r>
    <r>
      <rPr>
        <sz val="9"/>
        <rFont val="Arial"/>
        <family val="2"/>
      </rPr>
      <t xml:space="preserve"> of the above mentioned criteria are met:</t>
    </r>
  </si>
  <si>
    <r>
      <t>All</t>
    </r>
    <r>
      <rPr>
        <sz val="9"/>
        <rFont val="Arial"/>
        <family val="2"/>
      </rPr>
      <t xml:space="preserve"> criteria are met.</t>
    </r>
  </si>
  <si>
    <t>TOTAL POINTS, SECTION 6</t>
  </si>
  <si>
    <t>SECTION 7: STATISTICAL METHODS</t>
  </si>
  <si>
    <t>Application of statistical methods for process control (SPC)</t>
  </si>
  <si>
    <t>During production, no process control methods are used.</t>
  </si>
  <si>
    <t>SPC is implemented recognizable (slowly).</t>
  </si>
  <si>
    <t>Although SPC is used during production, it is not optimized or often inappropriate.</t>
  </si>
  <si>
    <t>SPC methods are only used by quality personnel.</t>
  </si>
  <si>
    <t>SPC is only used to meet the customer requirements.</t>
  </si>
  <si>
    <t>Process control records for important product parameters are available, however they do not</t>
  </si>
  <si>
    <t>show a stable / controlled process. For this, no plans for improvement are available.</t>
  </si>
  <si>
    <t>Critical features are identified and employees observe them by SPC methods.</t>
  </si>
  <si>
    <t xml:space="preserve">Quality personnel works to create SPC, but is not solely responsible for the </t>
  </si>
  <si>
    <t xml:space="preserve">evaluation and presentation. Process control plans have been prepared </t>
  </si>
  <si>
    <t xml:space="preserve">for all important product parameters (incl. statistic control). </t>
  </si>
  <si>
    <t>SPC is used in case of significant product / process variations.</t>
  </si>
  <si>
    <t>There are records which show that process fluctuations could be reduced.</t>
  </si>
  <si>
    <t>Comments on 7-1:</t>
  </si>
  <si>
    <t>All significant and critical processes are monitored and recorded</t>
  </si>
  <si>
    <t>by appropriate process control methods.</t>
  </si>
  <si>
    <t>The production workers are responsible for their own SPC recordings.</t>
  </si>
  <si>
    <t>The quality department has a supporting role in using SPC.</t>
  </si>
  <si>
    <t>Documented plans for specific quality improvements as well as for reducing</t>
  </si>
  <si>
    <t>process fluctuations are available.</t>
  </si>
  <si>
    <t>Training of statistical methods in all levels and core tools</t>
  </si>
  <si>
    <t>Comments on 7-2:</t>
  </si>
  <si>
    <t>Trainings on statistical methods are not planned and will not be carried out.</t>
  </si>
  <si>
    <t>Statistical methods are not used or misunderstood. In order to promote</t>
  </si>
  <si>
    <t xml:space="preserve">some employees, occasional trainings on statistical methods will be carried out. </t>
  </si>
  <si>
    <t>In some areas, employees are trained on statistical methods. They also implement</t>
  </si>
  <si>
    <t>their knowledge accordingly.</t>
  </si>
  <si>
    <t>Trainings of employees from all areas are planned.</t>
  </si>
  <si>
    <t>as well as in the production area.</t>
  </si>
  <si>
    <t>Basic methods and techniques of statistics are used in the development area</t>
  </si>
  <si>
    <t>Statistical methods are used to improve processes with high rework rates.</t>
  </si>
  <si>
    <t xml:space="preserve">is established. The learned methods are optimally implemented. </t>
  </si>
  <si>
    <t>In the development and production area, advanced statistical methods</t>
  </si>
  <si>
    <t>and techniques are used.</t>
  </si>
  <si>
    <t>An excellent training program has been established for all employees in all</t>
  </si>
  <si>
    <t>functional areas. The learned methods are implemented very well.</t>
  </si>
  <si>
    <t>Comments on 7-3:</t>
  </si>
  <si>
    <t>There are only a few projects planned for which only a small budget is available.</t>
  </si>
  <si>
    <t>There are elaborate, ongoing processes to tackle uncontrolled processes.</t>
  </si>
  <si>
    <t>Projects to improve noncontrolled processes</t>
  </si>
  <si>
    <t>Many projects have been implemented and process capability improvements documented.</t>
  </si>
  <si>
    <t>Many projects have been implemented and significant process capability improvements documented.</t>
  </si>
  <si>
    <t>Projects to improve noncontrolled processes are not planned.</t>
  </si>
  <si>
    <t>Process control in relation to products and customers</t>
  </si>
  <si>
    <t>Comments on 7-4:</t>
  </si>
  <si>
    <t>Activities in relation to process control are not planned.</t>
  </si>
  <si>
    <t>Process control is applied for some products.</t>
  </si>
  <si>
    <t>The intention is to expand this program.</t>
  </si>
  <si>
    <t>All processes for the production of E+E products are steered.</t>
  </si>
  <si>
    <t>The intention is to expand this program for all customers.</t>
  </si>
  <si>
    <t>The processes of at least 50 % of the products (incl. E+E products) are steered.</t>
  </si>
  <si>
    <t>The processes for the production of all customer products are steered.</t>
  </si>
  <si>
    <t>TOTAL POINTS, SECTION 7</t>
  </si>
  <si>
    <t>Comments on 8-1:</t>
  </si>
  <si>
    <t>SECTION 8: CONTROL OF TEST AND MEASURING EQUIPMENT</t>
  </si>
  <si>
    <t>There are no documented procedures regarding testing, checking and calibrating</t>
  </si>
  <si>
    <t>Inspection labels are missing on these devices.</t>
  </si>
  <si>
    <t>There are documented procedures regarding testing, checking and calibrating</t>
  </si>
  <si>
    <t>The devices are equipped with valid inspection labels.</t>
  </si>
  <si>
    <t>file card, etc.) to ensure their timely calibration.</t>
  </si>
  <si>
    <t>separately from the active devices / systems.</t>
  </si>
  <si>
    <t>Inactive or defective test and measuring equipment is marked accordingly and will be kept</t>
  </si>
  <si>
    <t>There is no procedure to control the test and measuring devices.</t>
  </si>
  <si>
    <t>Control of all test and measuring devices</t>
  </si>
  <si>
    <t>the test and measuring devices.</t>
  </si>
  <si>
    <t>All test and measuring devices have been integrated into a monitoring system (e.g. data base,</t>
  </si>
  <si>
    <t>All test and measuring devices are traceable to recognized (inter)national standards.</t>
  </si>
  <si>
    <t>The factory standards are marked and will be kept separately from the working standards.</t>
  </si>
  <si>
    <t>New or repaired test and measuring devices will be re - qualified before being</t>
  </si>
  <si>
    <t>used again.</t>
  </si>
  <si>
    <t>All test certificates are archived any easy to find.</t>
  </si>
  <si>
    <t>Test records show that the calibrations were carried out in time.</t>
  </si>
  <si>
    <t xml:space="preserve">Appropriate care is taken with the test and measuring equipment in order to avoid </t>
  </si>
  <si>
    <t>damages and possibly associated measurement deviations.</t>
  </si>
  <si>
    <t>A procedure to control all test and measuring equipment is available and lived in the company.</t>
  </si>
  <si>
    <t>All test and measuring devices are calibrated and none of them is expired. It can easily be</t>
  </si>
  <si>
    <t xml:space="preserve">verified which product was manufactured / tested with which test equipment. </t>
  </si>
  <si>
    <t>There are records of re - calibrations which are special tests.</t>
  </si>
  <si>
    <t>The system for monitoring the test equipment is also adapted to development changes.</t>
  </si>
  <si>
    <t>and the affected products will be checked for their conformity (if necessary).</t>
  </si>
  <si>
    <t>In case that deviations will be found during calibration, product risks will be newly evaluated</t>
  </si>
  <si>
    <t>Methods for determining the capability of the test and measuring equipment</t>
  </si>
  <si>
    <t>There are no planned, advanced methods to determine the capability of existing</t>
  </si>
  <si>
    <t>Limited methods regarding reproducibility and repeatability were introduced.</t>
  </si>
  <si>
    <t>There are documented procedures that prescribe the need for</t>
  </si>
  <si>
    <t>inadmissible capability data.</t>
  </si>
  <si>
    <t>implemented into the appropriate processes.</t>
  </si>
  <si>
    <t>Comments on 8-2:</t>
  </si>
  <si>
    <t>test and measuring devices.</t>
  </si>
  <si>
    <t>There are plans to repair existing test and measuring devices that show</t>
  </si>
  <si>
    <t>Records which are showing that the test and measuring devices are regularly checked</t>
  </si>
  <si>
    <t>New test and measuring devices will be checked for their capability before being</t>
  </si>
  <si>
    <t>test and measuring devices by the analyses of existing systems.</t>
  </si>
  <si>
    <t xml:space="preserve">There are detailed, planned procedures which include possible improvements on new </t>
  </si>
  <si>
    <t>Corresponding verifications which show that improvements could be reached are available.</t>
  </si>
  <si>
    <t>devices. At least 80 % of the devices meet the requirements.</t>
  </si>
  <si>
    <t>TOTAL POINTS, SECTION 8</t>
  </si>
  <si>
    <t>SECTION 9: ENVIRONMENTAL MANAGEMENT &amp; WORK SAFETY</t>
  </si>
  <si>
    <t>Environmental Management</t>
  </si>
  <si>
    <t>Environmental issues are hardly not considered within the company.</t>
  </si>
  <si>
    <t xml:space="preserve">principles for dealing with environmental issues have been demonstrable defined. </t>
  </si>
  <si>
    <t>However, the company has appointed an environmental officer and trains it´s employees</t>
  </si>
  <si>
    <t>in environmental matters demonstrably.</t>
  </si>
  <si>
    <t>Documented procedures regarding recycling and waste prevention are available.</t>
  </si>
  <si>
    <t>A certified environmental management system is not available.</t>
  </si>
  <si>
    <t>A certified environmental management system is not available. However, company´s guiding</t>
  </si>
  <si>
    <t>Legal requirements are largely met.</t>
  </si>
  <si>
    <t>Dangerous substances are excluded from the production process (where possible).</t>
  </si>
  <si>
    <t>Comments on 9-1:</t>
  </si>
  <si>
    <t>A certified environmental management system acc. to ISO 14001 or EMAS is available.</t>
  </si>
  <si>
    <t>This management system is regularly reviewed by internal and external audits.</t>
  </si>
  <si>
    <t>An environmental report is produced and published regularly.</t>
  </si>
  <si>
    <t>Work Safety</t>
  </si>
  <si>
    <t>Comments on 9-2:</t>
  </si>
  <si>
    <t>TOTAL POINTS, SECTION 9</t>
  </si>
  <si>
    <t>The employees do not have a personal protective equipment (PPE).</t>
  </si>
  <si>
    <t>Work safety only plays a minor role within the company.</t>
  </si>
  <si>
    <t>PPE is available and will be used by the employees.</t>
  </si>
  <si>
    <t>Training courses are held in irregular intervals.</t>
  </si>
  <si>
    <t>The company attaches importance to work safety.</t>
  </si>
  <si>
    <t>The employees are demonstrably trained in regular intervals.</t>
  </si>
  <si>
    <r>
      <t xml:space="preserve">An </t>
    </r>
    <r>
      <rPr>
        <b/>
        <sz val="9"/>
        <rFont val="Arial"/>
        <family val="2"/>
      </rPr>
      <t>external</t>
    </r>
    <r>
      <rPr>
        <sz val="9"/>
        <rFont val="Arial"/>
        <family val="2"/>
      </rPr>
      <t xml:space="preserve"> safety expert takes care of the employee protection.</t>
    </r>
  </si>
  <si>
    <t>Work safety plays a major role within the company.</t>
  </si>
  <si>
    <t>Personal PPE is available and will be used by each employee.</t>
  </si>
  <si>
    <t>Alarm and fire alarm systems are available and checked regularly.</t>
  </si>
  <si>
    <r>
      <rPr>
        <b/>
        <sz val="9"/>
        <rFont val="Arial"/>
        <family val="2"/>
      </rPr>
      <t>The company´s</t>
    </r>
    <r>
      <rPr>
        <sz val="9"/>
        <rFont val="Arial"/>
        <family val="2"/>
      </rPr>
      <t xml:space="preserve"> safety expert takes care of the employee protection.</t>
    </r>
  </si>
  <si>
    <t>A health and safety management system acc. to OHSAS 18001 (or equivalent)</t>
  </si>
  <si>
    <t>With regard to safety technology, regular training courses are given.</t>
  </si>
  <si>
    <t>The company complies with all legal requirements resp. regulations.</t>
  </si>
  <si>
    <r>
      <t xml:space="preserve">Basically, all released input fields are highlighted in </t>
    </r>
    <r>
      <rPr>
        <b/>
        <sz val="10"/>
        <rFont val="Arial"/>
        <family val="2"/>
      </rPr>
      <t>dark grey</t>
    </r>
    <r>
      <rPr>
        <sz val="10"/>
        <rFont val="Arial"/>
        <family val="2"/>
      </rPr>
      <t>.</t>
    </r>
  </si>
  <si>
    <r>
      <t xml:space="preserve">Please complete the </t>
    </r>
    <r>
      <rPr>
        <b/>
        <u/>
        <sz val="10"/>
        <color rgb="FF0070C0"/>
        <rFont val="Arial"/>
        <family val="2"/>
      </rPr>
      <t>cover sheet</t>
    </r>
    <r>
      <rPr>
        <sz val="10"/>
        <rFont val="Arial"/>
        <family val="2"/>
      </rPr>
      <t xml:space="preserve"> first.</t>
    </r>
  </si>
  <si>
    <t>(recognisable by the arrow on the right side of the corresponding cell).</t>
  </si>
  <si>
    <r>
      <t xml:space="preserve">Questions that can be answered with </t>
    </r>
    <r>
      <rPr>
        <b/>
        <sz val="10"/>
        <rFont val="Arial"/>
        <family val="2"/>
      </rPr>
      <t>"Yes"</t>
    </r>
    <r>
      <rPr>
        <sz val="10"/>
        <rFont val="Arial"/>
        <family val="2"/>
      </rPr>
      <t xml:space="preserve"> or </t>
    </r>
    <r>
      <rPr>
        <b/>
        <sz val="10"/>
        <rFont val="Arial"/>
        <family val="2"/>
      </rPr>
      <t>"No"</t>
    </r>
    <r>
      <rPr>
        <sz val="10"/>
        <rFont val="Arial"/>
        <family val="2"/>
      </rPr>
      <t xml:space="preserve"> have </t>
    </r>
    <r>
      <rPr>
        <b/>
        <sz val="10"/>
        <rFont val="Arial"/>
        <family val="2"/>
      </rPr>
      <t>selection fields</t>
    </r>
  </si>
  <si>
    <t>The worksheets are linked to each other, so some information only need</t>
  </si>
  <si>
    <t>to be entered once.</t>
  </si>
  <si>
    <t>and answer all questions within the shared input fields.</t>
  </si>
  <si>
    <t>and your customers.</t>
  </si>
  <si>
    <t>The questions there are focused on the business, the competition</t>
  </si>
  <si>
    <r>
      <t xml:space="preserve">After completing the cover sheet, please go to the worksheet </t>
    </r>
    <r>
      <rPr>
        <sz val="10"/>
        <color rgb="FF0070C0"/>
        <rFont val="Arial"/>
        <family val="2"/>
      </rPr>
      <t>"</t>
    </r>
    <r>
      <rPr>
        <b/>
        <u/>
        <sz val="10"/>
        <color rgb="FF0070C0"/>
        <rFont val="Arial"/>
        <family val="2"/>
      </rPr>
      <t>Additional Information</t>
    </r>
    <r>
      <rPr>
        <sz val="10"/>
        <color rgb="FF0070C0"/>
        <rFont val="Arial"/>
        <family val="2"/>
      </rPr>
      <t>"</t>
    </r>
  </si>
  <si>
    <t>eventually missing information.</t>
  </si>
  <si>
    <r>
      <t xml:space="preserve">Then please open the worksheet </t>
    </r>
    <r>
      <rPr>
        <sz val="10"/>
        <color rgb="FF0070C0"/>
        <rFont val="Arial"/>
        <family val="2"/>
      </rPr>
      <t>"</t>
    </r>
    <r>
      <rPr>
        <b/>
        <u/>
        <sz val="10"/>
        <color rgb="FF0070C0"/>
        <rFont val="Arial"/>
        <family val="2"/>
      </rPr>
      <t>Audit Cover Sheet</t>
    </r>
    <r>
      <rPr>
        <sz val="10"/>
        <color rgb="FF0070C0"/>
        <rFont val="Arial"/>
        <family val="2"/>
      </rPr>
      <t>"</t>
    </r>
    <r>
      <rPr>
        <sz val="10"/>
        <rFont val="Arial"/>
        <family val="2"/>
      </rPr>
      <t xml:space="preserve"> and complete</t>
    </r>
  </si>
  <si>
    <t>and the values will be calculated.</t>
  </si>
  <si>
    <r>
      <t xml:space="preserve">All remaining data are entered automatically after input into the </t>
    </r>
    <r>
      <rPr>
        <b/>
        <sz val="10"/>
        <rFont val="Arial"/>
        <family val="2"/>
      </rPr>
      <t>Audit Questionnaire</t>
    </r>
    <r>
      <rPr>
        <sz val="10"/>
        <rFont val="Arial"/>
        <family val="2"/>
      </rPr>
      <t xml:space="preserve"> </t>
    </r>
  </si>
  <si>
    <t>Fill - in Assistance for this Vendor Evaluation</t>
  </si>
  <si>
    <r>
      <t xml:space="preserve">After the Audit Cover Sheet has been completed, please open the worksheet </t>
    </r>
    <r>
      <rPr>
        <sz val="10"/>
        <color rgb="FF0070C0"/>
        <rFont val="Arial"/>
        <family val="2"/>
      </rPr>
      <t>"</t>
    </r>
    <r>
      <rPr>
        <b/>
        <u/>
        <sz val="10"/>
        <color rgb="FF0070C0"/>
        <rFont val="Arial"/>
        <family val="2"/>
      </rPr>
      <t>Audit Questionnaire</t>
    </r>
    <r>
      <rPr>
        <sz val="10"/>
        <color rgb="FF0070C0"/>
        <rFont val="Arial"/>
        <family val="2"/>
      </rPr>
      <t>"</t>
    </r>
    <r>
      <rPr>
        <sz val="10"/>
        <rFont val="Arial"/>
        <family val="2"/>
      </rPr>
      <t>.</t>
    </r>
  </si>
  <si>
    <t>Here you have the opportunity to reach individual sections by Hyperlinks faster.</t>
  </si>
  <si>
    <r>
      <t xml:space="preserve">First, all input fields (selection fields) are highlighted in </t>
    </r>
    <r>
      <rPr>
        <b/>
        <sz val="10"/>
        <color rgb="FFFF0000"/>
        <rFont val="Arial"/>
        <family val="2"/>
      </rPr>
      <t>red</t>
    </r>
    <r>
      <rPr>
        <sz val="10"/>
        <rFont val="Arial"/>
        <family val="2"/>
      </rPr>
      <t>.</t>
    </r>
  </si>
  <si>
    <t>and taken into account accordingly in the calculation.</t>
  </si>
  <si>
    <t>Note: "n/a" can only be selected for automotive questions!</t>
  </si>
  <si>
    <t>Questions that are only related to automotive suppliers are highlighted in yellow.</t>
  </si>
  <si>
    <r>
      <t>At the end of each section</t>
    </r>
    <r>
      <rPr>
        <sz val="10"/>
        <rFont val="Arial"/>
        <family val="2"/>
      </rPr>
      <t>, all points are added together.</t>
    </r>
  </si>
  <si>
    <t>Yellow … improvements necessary</t>
  </si>
  <si>
    <t>Red ……. unsatisfactory resp. unacceptable result</t>
  </si>
  <si>
    <t xml:space="preserve">You have to answer all questions, otherwise no final result will be displayed! </t>
  </si>
  <si>
    <t>After all sections have been completed, the individual results will be displayed</t>
  </si>
  <si>
    <t>in the worksheet "Audit Cover Sheet".</t>
  </si>
  <si>
    <t>Assessment of the final result:</t>
  </si>
  <si>
    <t xml:space="preserve">95 - 100 points: </t>
  </si>
  <si>
    <t>90 - 94 points:</t>
  </si>
  <si>
    <t>80 - 89 points:</t>
  </si>
  <si>
    <t>Need of improvement</t>
  </si>
  <si>
    <t>up to 79 points:</t>
  </si>
  <si>
    <t>Version 2.0 / June 2018 / NP</t>
  </si>
  <si>
    <t>Link</t>
  </si>
  <si>
    <t>(red: up to 79 points; green: from 90 point; yellow: in between).</t>
  </si>
  <si>
    <t xml:space="preserve">These Hyperlinks can be found at the beginning of each section (top on the right side). </t>
  </si>
  <si>
    <t xml:space="preserve">With their help, you can quickly move to the beginning of the next section </t>
  </si>
  <si>
    <t>or you can jump back to the first page.</t>
  </si>
  <si>
    <t>Green  ... very good or satisfactory result</t>
  </si>
  <si>
    <r>
      <t xml:space="preserve">Only when a number between 0 and 4 has been selected, the colour changes to </t>
    </r>
    <r>
      <rPr>
        <b/>
        <sz val="10"/>
        <color rgb="FF00B050"/>
        <rFont val="Arial"/>
        <family val="2"/>
      </rPr>
      <t>green</t>
    </r>
    <r>
      <rPr>
        <sz val="10"/>
        <rFont val="Arial"/>
        <family val="2"/>
      </rPr>
      <t>.</t>
    </r>
  </si>
  <si>
    <r>
      <t xml:space="preserve">If you select "n/a" (not applicable), the input field will be coloured in </t>
    </r>
    <r>
      <rPr>
        <b/>
        <sz val="10"/>
        <color rgb="FF0070C0"/>
        <rFont val="Arial"/>
        <family val="2"/>
      </rPr>
      <t>blue</t>
    </r>
  </si>
  <si>
    <t xml:space="preserve">This sum field also changes its colour depending on the result and means:  </t>
  </si>
  <si>
    <t xml:space="preserve">Due to the colour of the field "Final Result", you are able to recognize our assessment </t>
  </si>
  <si>
    <t>Internal audits assess the effectiveness of activities and fulfilment of requirements.</t>
  </si>
  <si>
    <r>
      <t xml:space="preserve">The supplier </t>
    </r>
    <r>
      <rPr>
        <b/>
        <sz val="9"/>
        <rFont val="Arial"/>
        <family val="2"/>
      </rPr>
      <t>does not</t>
    </r>
    <r>
      <rPr>
        <sz val="9"/>
        <rFont val="Arial"/>
        <family val="2"/>
      </rPr>
      <t xml:space="preserve"> fulfil any of the above mentioned criteria.</t>
    </r>
  </si>
  <si>
    <r>
      <t xml:space="preserve">The supplier fulfils </t>
    </r>
    <r>
      <rPr>
        <b/>
        <sz val="9"/>
        <rFont val="Arial"/>
        <family val="2"/>
      </rPr>
      <t>all</t>
    </r>
    <r>
      <rPr>
        <sz val="9"/>
        <rFont val="Arial"/>
        <family val="2"/>
      </rPr>
      <t xml:space="preserve"> criteria and, in addition, the goals for these criteria</t>
    </r>
  </si>
  <si>
    <t>Appropriate agreements were made with E+E Elektronik</t>
  </si>
  <si>
    <t>The E+E Purchasing conditions have been accepted.</t>
  </si>
  <si>
    <t>5. Fast response time in customer issues</t>
  </si>
  <si>
    <t>Quality costs related to scrap and rework are recorded.</t>
  </si>
  <si>
    <t>5. Incorrect or missing documentation, 6. Exchange deliveries, 7. Over- or under deliveries</t>
  </si>
  <si>
    <t>Quality costs are measured like performance indicators.</t>
  </si>
  <si>
    <t>of continuous improvement.</t>
  </si>
  <si>
    <t>In order to create a space for current documents, achieved documents will be</t>
  </si>
  <si>
    <t>3. Long-term process analyses will be recorded and submitted.</t>
  </si>
  <si>
    <t>The supplier does not fulfil any of the a.m. criteria.</t>
  </si>
  <si>
    <r>
      <t xml:space="preserve">The supplier fulfils </t>
    </r>
    <r>
      <rPr>
        <b/>
        <sz val="9"/>
        <rFont val="Arial"/>
        <family val="2"/>
      </rPr>
      <t>one</t>
    </r>
    <r>
      <rPr>
        <sz val="9"/>
        <rFont val="Arial"/>
        <family val="2"/>
      </rPr>
      <t xml:space="preserve"> criterion:</t>
    </r>
  </si>
  <si>
    <r>
      <t xml:space="preserve">The supplier fulfils </t>
    </r>
    <r>
      <rPr>
        <b/>
        <sz val="9"/>
        <rFont val="Arial"/>
        <family val="2"/>
      </rPr>
      <t>two</t>
    </r>
    <r>
      <rPr>
        <sz val="9"/>
        <rFont val="Arial"/>
        <family val="2"/>
      </rPr>
      <t xml:space="preserve"> criteria:</t>
    </r>
  </si>
  <si>
    <r>
      <t xml:space="preserve">The supplier fulfils </t>
    </r>
    <r>
      <rPr>
        <b/>
        <sz val="9"/>
        <rFont val="Arial"/>
        <family val="2"/>
      </rPr>
      <t>three</t>
    </r>
    <r>
      <rPr>
        <sz val="9"/>
        <rFont val="Arial"/>
        <family val="2"/>
      </rPr>
      <t xml:space="preserve"> criteria:</t>
    </r>
  </si>
  <si>
    <r>
      <t xml:space="preserve">The supplier fulfils </t>
    </r>
    <r>
      <rPr>
        <b/>
        <sz val="9"/>
        <rFont val="Arial"/>
        <family val="2"/>
      </rPr>
      <t xml:space="preserve">all </t>
    </r>
    <r>
      <rPr>
        <sz val="9"/>
        <rFont val="Arial"/>
        <family val="2"/>
      </rPr>
      <t>criteria and additionally the PPF / PPAP data will be checked annually.</t>
    </r>
  </si>
  <si>
    <t>The quality control primarily checks the fulfilment of the quality system.</t>
  </si>
  <si>
    <t>Adequate methods to meet customer expectations regarding quality are existing.</t>
  </si>
  <si>
    <t>All processes are constantly being improved and measures will be implemented.</t>
  </si>
  <si>
    <t xml:space="preserve">A procedure to preventive maintenance acc. to the maintenance schedule of the equipment </t>
  </si>
  <si>
    <t>Non - compliant goods are immediately blocked, labelled and stored separately.</t>
  </si>
  <si>
    <t>There are procedures that ensure that identification and traceability is provided</t>
  </si>
  <si>
    <t>2. Curriculum vitae and insurance of conformity of the materials</t>
  </si>
  <si>
    <t>The handling of non - compliant materials is done insufficiently.</t>
  </si>
  <si>
    <t xml:space="preserve">3. The packaging and labelling guidelines (labelling by barcode, etc.) - specified by  </t>
  </si>
  <si>
    <t xml:space="preserve">(process capability analyses, SPC, etc.). </t>
  </si>
  <si>
    <r>
      <t xml:space="preserve">The subcontractors fulfil </t>
    </r>
    <r>
      <rPr>
        <b/>
        <sz val="9"/>
        <rFont val="Arial"/>
        <family val="2"/>
      </rPr>
      <t>one</t>
    </r>
    <r>
      <rPr>
        <sz val="9"/>
        <rFont val="Arial"/>
        <family val="2"/>
      </rPr>
      <t xml:space="preserve"> of the a.m. criteria:</t>
    </r>
  </si>
  <si>
    <r>
      <t xml:space="preserve">The subcontractors fulfil </t>
    </r>
    <r>
      <rPr>
        <b/>
        <sz val="9"/>
        <rFont val="Arial"/>
        <family val="2"/>
      </rPr>
      <t>two</t>
    </r>
    <r>
      <rPr>
        <sz val="9"/>
        <rFont val="Arial"/>
        <family val="2"/>
      </rPr>
      <t xml:space="preserve"> of the a.m. criteria:</t>
    </r>
  </si>
  <si>
    <r>
      <t xml:space="preserve">The subcontractors fulfil </t>
    </r>
    <r>
      <rPr>
        <b/>
        <sz val="9"/>
        <rFont val="Arial"/>
        <family val="2"/>
      </rPr>
      <t>three</t>
    </r>
    <r>
      <rPr>
        <sz val="9"/>
        <rFont val="Arial"/>
        <family val="2"/>
      </rPr>
      <t xml:space="preserve"> of the a.m. criteria:</t>
    </r>
  </si>
  <si>
    <r>
      <t xml:space="preserve">The subcontractors fulfil </t>
    </r>
    <r>
      <rPr>
        <b/>
        <sz val="9"/>
        <rFont val="Arial"/>
        <family val="2"/>
      </rPr>
      <t>all</t>
    </r>
    <r>
      <rPr>
        <sz val="9"/>
        <rFont val="Arial"/>
        <family val="2"/>
      </rPr>
      <t xml:space="preserve"> above mentioned criteria.</t>
    </r>
  </si>
  <si>
    <t>2. Basically, the delivery times will be adhered to.</t>
  </si>
  <si>
    <r>
      <t xml:space="preserve">The subcontractors fulfil </t>
    </r>
    <r>
      <rPr>
        <b/>
        <sz val="9"/>
        <rFont val="Arial"/>
        <family val="2"/>
      </rPr>
      <t>2-3</t>
    </r>
    <r>
      <rPr>
        <sz val="9"/>
        <rFont val="Arial"/>
        <family val="2"/>
      </rPr>
      <t xml:space="preserve"> of the a.m. criteria:</t>
    </r>
  </si>
  <si>
    <r>
      <t xml:space="preserve">The subcontractors fulfil </t>
    </r>
    <r>
      <rPr>
        <b/>
        <sz val="9"/>
        <rFont val="Arial"/>
        <family val="2"/>
      </rPr>
      <t>four</t>
    </r>
    <r>
      <rPr>
        <sz val="9"/>
        <rFont val="Arial"/>
        <family val="2"/>
      </rPr>
      <t xml:space="preserve"> of the a.m. criteria:</t>
    </r>
  </si>
  <si>
    <t>For most employees in all functional areas, a well applied training program</t>
  </si>
  <si>
    <t>Some acceptable projects are budgeted and are being implemented slowly.</t>
  </si>
  <si>
    <t>The calibration of these devices is insufficiently carried out.</t>
  </si>
  <si>
    <t>Capability analyses for test and measuring devices are not carried out.</t>
  </si>
  <si>
    <t>capability analyses.</t>
  </si>
  <si>
    <t>Reproducibility and repeatability analyses have been carried out on all test and measuring</t>
  </si>
  <si>
    <t>The company fulfils all legal requirements in this regard.</t>
  </si>
  <si>
    <t>The overall goals of the company will be supported by individual departmental goals.</t>
  </si>
  <si>
    <t>Achievement of the quality goals shall be afforded the highest priority in management evaluations.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</si>
</sst>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mm/yyyy;@"/>
    <numFmt numFmtId="166" formatCode="dd/mm/yy;@"/>
  </numFmts>
  <fonts count="50">
    <font>
      <sz val="10"/>
      <name val="Arial"/>
    </font>
    <font>
      <sz val="10"/>
      <name val="Times New Roman"/>
      <family val="1"/>
    </font>
    <font>
      <b/>
      <sz val="10"/>
      <name val="Times New Roman"/>
      <family val="1"/>
    </font>
    <font>
      <sz val="10"/>
      <name val="MS Sans Serif"/>
      <family val="2"/>
    </font>
    <font>
      <b/>
      <sz val="10"/>
      <name val="Bookman Old Style"/>
      <family val="1"/>
    </font>
    <font>
      <sz val="11"/>
      <name val="Bookman Old Style"/>
      <family val="1"/>
    </font>
    <font>
      <b/>
      <sz val="11"/>
      <name val="MS Sans Serif"/>
      <family val="2"/>
    </font>
    <font>
      <sz val="12"/>
      <name val="Bookman Old Style"/>
      <family val="1"/>
    </font>
    <font>
      <sz val="8"/>
      <name val="MS Sans Serif"/>
      <family val="2"/>
    </font>
    <font>
      <b/>
      <sz val="10"/>
      <name val="MS Sans Serif"/>
      <family val="2"/>
    </font>
    <font>
      <b/>
      <sz val="12"/>
      <name val="Arial"/>
      <family val="2"/>
    </font>
    <font>
      <sz val="12"/>
      <name val="Arial"/>
      <family val="2"/>
    </font>
    <font>
      <u/>
      <sz val="10"/>
      <color indexed="12"/>
      <name val="Arial"/>
      <family val="2"/>
    </font>
    <font>
      <sz val="11"/>
      <name val="Arial"/>
      <family val="2"/>
    </font>
    <font>
      <b/>
      <sz val="10"/>
      <name val="Arial"/>
      <family val="2"/>
    </font>
    <font>
      <b/>
      <sz val="10"/>
      <name val="Arial"/>
      <family val="2"/>
    </font>
    <font>
      <sz val="10"/>
      <name val="Arial"/>
      <family val="2"/>
    </font>
    <font>
      <sz val="10"/>
      <color indexed="9"/>
      <name val="Times New Roman"/>
      <family val="1"/>
    </font>
    <font>
      <sz val="10"/>
      <name val="Arial"/>
      <family val="2"/>
    </font>
    <font>
      <sz val="10"/>
      <color indexed="9"/>
      <name val="Arial"/>
      <family val="2"/>
    </font>
    <font>
      <u/>
      <sz val="12"/>
      <color indexed="12"/>
      <name val="Arial"/>
      <family val="2"/>
    </font>
    <font>
      <sz val="20"/>
      <name val="Arial"/>
      <family val="2"/>
    </font>
    <font>
      <b/>
      <sz val="14"/>
      <name val="Arial"/>
      <family val="2"/>
    </font>
    <font>
      <sz val="9"/>
      <name val="Arial"/>
      <family val="2"/>
    </font>
    <font>
      <b/>
      <sz val="9"/>
      <name val="Arial"/>
      <family val="2"/>
    </font>
    <font>
      <i/>
      <sz val="9"/>
      <name val="Arial"/>
      <family val="2"/>
    </font>
    <font>
      <b/>
      <sz val="14"/>
      <color theme="0"/>
      <name val="Arial"/>
      <family val="2"/>
    </font>
    <font>
      <i/>
      <sz val="10"/>
      <name val="Arial"/>
      <family val="2"/>
    </font>
    <font>
      <b/>
      <sz val="12"/>
      <color theme="0"/>
      <name val="Arial"/>
      <family val="2"/>
    </font>
    <font>
      <b/>
      <sz val="11"/>
      <name val="Arial"/>
      <family val="2"/>
    </font>
    <font>
      <b/>
      <i/>
      <sz val="11"/>
      <name val="Arial"/>
      <family val="2"/>
    </font>
    <font>
      <b/>
      <sz val="10"/>
      <color theme="0"/>
      <name val="Arial"/>
      <family val="2"/>
    </font>
    <font>
      <sz val="9.5"/>
      <name val="Arial"/>
      <family val="2"/>
    </font>
    <font>
      <b/>
      <sz val="18"/>
      <color theme="0"/>
      <name val="Arial"/>
      <family val="2"/>
    </font>
    <font>
      <u/>
      <sz val="10"/>
      <name val="Arial"/>
      <family val="2"/>
    </font>
    <font>
      <sz val="9"/>
      <name val="Times New Roman"/>
      <family val="1"/>
    </font>
    <font>
      <sz val="9"/>
      <color indexed="9"/>
      <name val="Times New Roman"/>
      <family val="1"/>
    </font>
    <font>
      <u/>
      <sz val="10"/>
      <color rgb="FF0070C0"/>
      <name val="Arial"/>
      <family val="2"/>
    </font>
    <font>
      <u/>
      <sz val="8"/>
      <color rgb="FF0070C0"/>
      <name val="Arial"/>
      <family val="2"/>
    </font>
    <font>
      <b/>
      <sz val="10"/>
      <name val="qrial"/>
    </font>
    <font>
      <b/>
      <sz val="11"/>
      <color theme="0"/>
      <name val="Arial"/>
      <family val="2"/>
    </font>
    <font>
      <b/>
      <u/>
      <sz val="10"/>
      <color rgb="FF0070C0"/>
      <name val="Arial"/>
      <family val="2"/>
    </font>
    <font>
      <b/>
      <sz val="10"/>
      <color rgb="FF00B050"/>
      <name val="Arial"/>
      <family val="2"/>
    </font>
    <font>
      <b/>
      <sz val="10"/>
      <color rgb="FF0070C0"/>
      <name val="Arial"/>
      <family val="2"/>
    </font>
    <font>
      <sz val="8"/>
      <name val="Arial"/>
      <family val="2"/>
    </font>
    <font>
      <b/>
      <i/>
      <sz val="10"/>
      <name val="Arial"/>
      <family val="2"/>
    </font>
    <font>
      <b/>
      <sz val="10"/>
      <color rgb="FFFF0000"/>
      <name val="Arial"/>
      <family val="2"/>
    </font>
    <font>
      <b/>
      <i/>
      <u/>
      <sz val="10"/>
      <name val="Arial"/>
      <family val="2"/>
    </font>
    <font>
      <sz val="10"/>
      <color rgb="FF0070C0"/>
      <name val="Arial"/>
      <family val="2"/>
    </font>
    <font>
      <u/>
      <sz val="9"/>
      <color indexed="12"/>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249977111117893"/>
        <bgColor indexed="64"/>
      </patternFill>
    </fill>
    <fill>
      <patternFill patternType="solid">
        <fgColor rgb="FFFF0000"/>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diagonal/>
    </border>
    <border>
      <left/>
      <right style="double">
        <color indexed="64"/>
      </right>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12" fillId="0" borderId="0" applyNumberFormat="0" applyFill="0" applyBorder="0" applyAlignment="0" applyProtection="0">
      <alignment vertical="top"/>
      <protection locked="0"/>
    </xf>
    <xf numFmtId="0" fontId="3" fillId="0" borderId="0"/>
  </cellStyleXfs>
  <cellXfs count="438">
    <xf numFmtId="0" fontId="0" fillId="0" borderId="0" xfId="0"/>
    <xf numFmtId="0" fontId="3" fillId="0" borderId="0" xfId="2" applyAlignment="1" applyProtection="1">
      <alignment horizontal="centerContinuous"/>
    </xf>
    <xf numFmtId="0" fontId="3" fillId="0" borderId="0" xfId="2" applyFont="1" applyBorder="1" applyAlignment="1" applyProtection="1">
      <alignment horizontal="center"/>
    </xf>
    <xf numFmtId="0" fontId="1" fillId="0" borderId="0" xfId="0" applyFont="1" applyProtection="1"/>
    <xf numFmtId="1" fontId="1" fillId="0" borderId="0" xfId="0" applyNumberFormat="1" applyFont="1" applyAlignment="1" applyProtection="1">
      <alignment horizontal="center"/>
    </xf>
    <xf numFmtId="0" fontId="1" fillId="0" borderId="0" xfId="0" applyFont="1" applyBorder="1" applyProtection="1"/>
    <xf numFmtId="0" fontId="15" fillId="0" borderId="11" xfId="0" applyFont="1" applyBorder="1" applyProtection="1">
      <protection locked="0"/>
    </xf>
    <xf numFmtId="0" fontId="0" fillId="0" borderId="0" xfId="0" applyProtection="1"/>
    <xf numFmtId="0" fontId="1" fillId="0" borderId="17" xfId="0" applyFont="1" applyBorder="1" applyProtection="1"/>
    <xf numFmtId="0" fontId="16" fillId="0" borderId="0" xfId="2" applyFont="1" applyAlignment="1" applyProtection="1">
      <alignment horizontal="centerContinuous"/>
    </xf>
    <xf numFmtId="0" fontId="0" fillId="0" borderId="0" xfId="0" applyFill="1" applyProtection="1"/>
    <xf numFmtId="0" fontId="3" fillId="0" borderId="0" xfId="2" applyProtection="1"/>
    <xf numFmtId="0" fontId="3" fillId="0" borderId="0" xfId="2" applyFont="1" applyProtection="1"/>
    <xf numFmtId="0" fontId="18" fillId="0" borderId="0" xfId="0" applyFont="1" applyProtection="1"/>
    <xf numFmtId="0" fontId="17" fillId="0" borderId="0" xfId="0" applyFont="1" applyProtection="1"/>
    <xf numFmtId="0" fontId="17" fillId="0" borderId="0" xfId="0" applyFont="1" applyAlignment="1" applyProtection="1">
      <alignment wrapText="1"/>
    </xf>
    <xf numFmtId="0" fontId="17" fillId="0" borderId="0" xfId="0" applyFont="1" applyBorder="1" applyProtection="1"/>
    <xf numFmtId="0" fontId="19" fillId="0" borderId="0" xfId="0" applyFont="1" applyProtection="1"/>
    <xf numFmtId="0" fontId="0" fillId="0" borderId="0" xfId="0" applyBorder="1" applyProtection="1"/>
    <xf numFmtId="0" fontId="0" fillId="0" borderId="11" xfId="0" applyBorder="1" applyProtection="1"/>
    <xf numFmtId="0" fontId="0" fillId="0" borderId="0" xfId="0" applyAlignment="1" applyProtection="1">
      <alignment horizontal="center"/>
    </xf>
    <xf numFmtId="0" fontId="16" fillId="0" borderId="0" xfId="0" applyFont="1" applyProtection="1"/>
    <xf numFmtId="0" fontId="14" fillId="0" borderId="0" xfId="0" applyFont="1" applyBorder="1" applyProtection="1"/>
    <xf numFmtId="0" fontId="23" fillId="0" borderId="0" xfId="0" applyFont="1" applyProtection="1"/>
    <xf numFmtId="0" fontId="15" fillId="0" borderId="11" xfId="0" applyFont="1" applyBorder="1" applyAlignment="1" applyProtection="1">
      <protection locked="0"/>
    </xf>
    <xf numFmtId="0" fontId="22" fillId="0" borderId="0" xfId="0" applyFont="1" applyFill="1" applyAlignment="1" applyProtection="1">
      <alignment vertical="center"/>
    </xf>
    <xf numFmtId="0" fontId="23" fillId="0" borderId="0" xfId="0" applyFont="1" applyAlignment="1" applyProtection="1">
      <alignment horizontal="center" vertical="center"/>
    </xf>
    <xf numFmtId="0" fontId="23" fillId="0" borderId="0" xfId="0" applyFont="1" applyAlignment="1" applyProtection="1">
      <alignment horizontal="center" vertical="center"/>
    </xf>
    <xf numFmtId="0" fontId="24" fillId="0" borderId="0" xfId="0" applyFont="1" applyFill="1" applyBorder="1" applyAlignment="1" applyProtection="1">
      <alignment horizontal="center" vertical="center"/>
    </xf>
    <xf numFmtId="0" fontId="24" fillId="2" borderId="5"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24" fillId="2" borderId="6" xfId="0" applyFont="1" applyFill="1" applyBorder="1" applyAlignment="1" applyProtection="1">
      <alignment horizontal="center" vertical="center"/>
    </xf>
    <xf numFmtId="0" fontId="25" fillId="2" borderId="5" xfId="0" applyFont="1" applyFill="1" applyBorder="1" applyAlignment="1" applyProtection="1">
      <alignment horizontal="right" vertical="center"/>
    </xf>
    <xf numFmtId="0" fontId="25" fillId="2" borderId="0" xfId="0" applyFont="1" applyFill="1" applyBorder="1" applyAlignment="1" applyProtection="1">
      <alignment horizontal="right" vertical="center"/>
    </xf>
    <xf numFmtId="0" fontId="27" fillId="2" borderId="31" xfId="0" applyFont="1" applyFill="1" applyBorder="1" applyAlignment="1" applyProtection="1">
      <alignment horizontal="center"/>
    </xf>
    <xf numFmtId="0" fontId="23" fillId="0" borderId="0" xfId="0" applyFont="1" applyAlignment="1" applyProtection="1">
      <alignment horizontal="center" vertical="center"/>
    </xf>
    <xf numFmtId="0" fontId="24" fillId="4" borderId="5" xfId="0" applyFont="1" applyFill="1" applyBorder="1" applyAlignment="1" applyProtection="1">
      <alignment horizontal="center" vertical="center"/>
      <protection locked="0"/>
    </xf>
    <xf numFmtId="14" fontId="24" fillId="2" borderId="9" xfId="0" applyNumberFormat="1" applyFont="1" applyFill="1" applyBorder="1" applyAlignment="1" applyProtection="1">
      <alignment horizontal="center" vertical="center"/>
    </xf>
    <xf numFmtId="0" fontId="23" fillId="2" borderId="30" xfId="0" applyFont="1" applyFill="1" applyBorder="1" applyAlignment="1" applyProtection="1">
      <alignment horizontal="left" vertical="center"/>
    </xf>
    <xf numFmtId="0" fontId="23" fillId="2" borderId="30" xfId="0" applyFont="1" applyFill="1" applyBorder="1" applyProtection="1"/>
    <xf numFmtId="0" fontId="23" fillId="2" borderId="3" xfId="0" applyFont="1" applyFill="1" applyBorder="1" applyProtection="1"/>
    <xf numFmtId="0" fontId="28" fillId="0" borderId="0" xfId="0" applyFont="1" applyFill="1" applyAlignment="1">
      <alignment horizontal="left"/>
    </xf>
    <xf numFmtId="0" fontId="16" fillId="0" borderId="0" xfId="0" applyFont="1"/>
    <xf numFmtId="0" fontId="24" fillId="4" borderId="16" xfId="0" applyFont="1" applyFill="1" applyBorder="1" applyAlignment="1" applyProtection="1">
      <alignment horizontal="center" vertical="center"/>
      <protection locked="0"/>
    </xf>
    <xf numFmtId="0" fontId="24" fillId="4" borderId="30" xfId="0" applyFont="1" applyFill="1" applyBorder="1" applyAlignment="1" applyProtection="1">
      <alignment horizontal="center" vertical="center"/>
      <protection locked="0"/>
    </xf>
    <xf numFmtId="0" fontId="24" fillId="4" borderId="3" xfId="0" applyFont="1" applyFill="1" applyBorder="1" applyAlignment="1" applyProtection="1">
      <alignment horizontal="center" vertical="center"/>
      <protection locked="0"/>
    </xf>
    <xf numFmtId="0" fontId="24" fillId="4" borderId="0" xfId="0" applyFont="1" applyFill="1" applyBorder="1" applyAlignment="1" applyProtection="1">
      <alignment horizontal="center" vertical="center"/>
      <protection locked="0"/>
    </xf>
    <xf numFmtId="0" fontId="24" fillId="4" borderId="10" xfId="0" applyFont="1" applyFill="1" applyBorder="1" applyAlignment="1" applyProtection="1">
      <alignment horizontal="center" vertical="center"/>
      <protection locked="0"/>
    </xf>
    <xf numFmtId="0" fontId="24" fillId="4" borderId="12" xfId="0" applyFont="1" applyFill="1" applyBorder="1" applyAlignment="1" applyProtection="1">
      <alignment horizontal="center" vertical="center"/>
      <protection locked="0"/>
    </xf>
    <xf numFmtId="166" fontId="24" fillId="4" borderId="12" xfId="0" applyNumberFormat="1" applyFont="1" applyFill="1" applyBorder="1" applyAlignment="1" applyProtection="1">
      <alignment horizontal="center" vertical="center"/>
      <protection locked="0"/>
    </xf>
    <xf numFmtId="0" fontId="24" fillId="4" borderId="14" xfId="0" applyFont="1" applyFill="1" applyBorder="1" applyAlignment="1" applyProtection="1">
      <alignment horizontal="center" vertical="center"/>
      <protection locked="0"/>
    </xf>
    <xf numFmtId="0" fontId="24" fillId="4" borderId="8" xfId="0" applyFont="1" applyFill="1" applyBorder="1" applyAlignment="1" applyProtection="1">
      <alignment horizontal="center" vertical="center"/>
      <protection locked="0"/>
    </xf>
    <xf numFmtId="0" fontId="23" fillId="2" borderId="16" xfId="0" applyFont="1" applyFill="1" applyBorder="1" applyAlignment="1" applyProtection="1">
      <alignment vertical="center"/>
    </xf>
    <xf numFmtId="165" fontId="24" fillId="2" borderId="13" xfId="0" applyNumberFormat="1" applyFont="1" applyFill="1" applyBorder="1" applyAlignment="1" applyProtection="1">
      <alignment horizontal="center" vertical="center"/>
    </xf>
    <xf numFmtId="0" fontId="24" fillId="4" borderId="6" xfId="0" applyFont="1" applyFill="1" applyBorder="1" applyAlignment="1" applyProtection="1">
      <alignment horizontal="center" vertical="center"/>
      <protection locked="0"/>
    </xf>
    <xf numFmtId="0" fontId="30" fillId="0" borderId="0" xfId="2" applyFont="1" applyAlignment="1" applyProtection="1">
      <alignment horizontal="right"/>
    </xf>
    <xf numFmtId="0" fontId="30" fillId="0" borderId="0" xfId="2" applyFont="1" applyAlignment="1" applyProtection="1">
      <alignment horizontal="centerContinuous"/>
    </xf>
    <xf numFmtId="0" fontId="23" fillId="0" borderId="12" xfId="0" applyFont="1" applyBorder="1" applyAlignment="1" applyProtection="1">
      <alignment horizontal="center"/>
    </xf>
    <xf numFmtId="1" fontId="10" fillId="0" borderId="3" xfId="2" applyNumberFormat="1" applyFont="1" applyFill="1" applyBorder="1" applyAlignment="1" applyProtection="1">
      <alignment horizontal="center"/>
    </xf>
    <xf numFmtId="1" fontId="10" fillId="0" borderId="2" xfId="2" applyNumberFormat="1" applyFont="1" applyFill="1" applyBorder="1" applyAlignment="1" applyProtection="1">
      <alignment horizontal="center"/>
    </xf>
    <xf numFmtId="164" fontId="11" fillId="0" borderId="26" xfId="2" applyNumberFormat="1" applyFont="1" applyBorder="1" applyAlignment="1" applyProtection="1">
      <alignment horizontal="center"/>
    </xf>
    <xf numFmtId="0" fontId="3" fillId="0" borderId="0" xfId="2" applyFont="1" applyBorder="1" applyProtection="1">
      <protection locked="0"/>
    </xf>
    <xf numFmtId="0" fontId="3" fillId="0" borderId="0" xfId="2" applyBorder="1" applyProtection="1">
      <protection locked="0"/>
    </xf>
    <xf numFmtId="0" fontId="16" fillId="0" borderId="6" xfId="2" applyFont="1" applyBorder="1" applyAlignment="1" applyProtection="1">
      <alignment horizontal="left" vertical="center"/>
      <protection locked="0"/>
    </xf>
    <xf numFmtId="0" fontId="16" fillId="0" borderId="6" xfId="2" applyFont="1" applyBorder="1" applyAlignment="1" applyProtection="1">
      <alignment horizontal="center" vertical="center"/>
      <protection locked="0"/>
    </xf>
    <xf numFmtId="0" fontId="16" fillId="0" borderId="5" xfId="2" applyFont="1" applyBorder="1" applyAlignment="1" applyProtection="1">
      <alignment horizontal="left" vertical="center"/>
      <protection locked="0"/>
    </xf>
    <xf numFmtId="0" fontId="16" fillId="0" borderId="5" xfId="2" applyFont="1" applyBorder="1" applyAlignment="1" applyProtection="1">
      <alignment horizontal="center" vertical="center"/>
      <protection locked="0"/>
    </xf>
    <xf numFmtId="0" fontId="16" fillId="0" borderId="0" xfId="2" applyFont="1" applyBorder="1" applyAlignment="1" applyProtection="1">
      <alignment horizontal="left" vertical="center"/>
      <protection locked="0"/>
    </xf>
    <xf numFmtId="0" fontId="16" fillId="0" borderId="0" xfId="2" applyFont="1" applyBorder="1" applyAlignment="1" applyProtection="1">
      <alignment horizontal="center" vertical="center"/>
      <protection locked="0"/>
    </xf>
    <xf numFmtId="0" fontId="16" fillId="0" borderId="6" xfId="2" applyFont="1" applyFill="1" applyBorder="1" applyAlignment="1" applyProtection="1">
      <alignment horizontal="left" vertical="center"/>
      <protection locked="0"/>
    </xf>
    <xf numFmtId="0" fontId="16" fillId="0" borderId="0" xfId="2" applyFont="1" applyFill="1" applyBorder="1" applyAlignment="1" applyProtection="1">
      <alignment horizontal="center" vertical="center"/>
      <protection locked="0"/>
    </xf>
    <xf numFmtId="0" fontId="16" fillId="0" borderId="6" xfId="2" applyFont="1" applyFill="1" applyBorder="1" applyAlignment="1" applyProtection="1">
      <alignment horizontal="center" vertical="center"/>
      <protection locked="0"/>
    </xf>
    <xf numFmtId="0" fontId="16" fillId="0" borderId="15" xfId="0" applyFont="1" applyBorder="1" applyAlignment="1" applyProtection="1">
      <alignment horizontal="center"/>
      <protection locked="0"/>
    </xf>
    <xf numFmtId="0" fontId="16" fillId="0" borderId="14" xfId="0" applyFont="1" applyBorder="1" applyAlignment="1" applyProtection="1">
      <alignment horizontal="center"/>
    </xf>
    <xf numFmtId="0" fontId="16" fillId="0" borderId="12" xfId="0" applyFont="1" applyBorder="1" applyAlignment="1" applyProtection="1">
      <alignment horizontal="center"/>
    </xf>
    <xf numFmtId="0" fontId="23" fillId="0" borderId="12" xfId="0" applyFont="1" applyBorder="1" applyAlignment="1" applyProtection="1">
      <alignment horizontal="center"/>
    </xf>
    <xf numFmtId="1" fontId="10" fillId="0" borderId="16" xfId="2" applyNumberFormat="1" applyFont="1" applyFill="1" applyBorder="1" applyAlignment="1" applyProtection="1">
      <alignment horizontal="center"/>
    </xf>
    <xf numFmtId="49" fontId="14" fillId="4" borderId="7" xfId="0" applyNumberFormat="1" applyFont="1" applyFill="1" applyBorder="1" applyAlignment="1" applyProtection="1">
      <alignment horizontal="center" vertical="center"/>
    </xf>
    <xf numFmtId="0" fontId="14" fillId="0" borderId="37" xfId="0" applyFont="1" applyBorder="1" applyAlignment="1" applyProtection="1">
      <alignment horizontal="center"/>
    </xf>
    <xf numFmtId="1" fontId="14" fillId="0" borderId="38" xfId="0" applyNumberFormat="1" applyFont="1" applyBorder="1" applyAlignment="1" applyProtection="1">
      <alignment horizontal="center"/>
    </xf>
    <xf numFmtId="0" fontId="16" fillId="0" borderId="19" xfId="0" applyFont="1" applyBorder="1" applyProtection="1"/>
    <xf numFmtId="0" fontId="34" fillId="0" borderId="22" xfId="0" applyFont="1" applyBorder="1" applyProtection="1"/>
    <xf numFmtId="1" fontId="14" fillId="0" borderId="18" xfId="0" applyNumberFormat="1" applyFont="1" applyBorder="1" applyAlignment="1" applyProtection="1">
      <alignment horizontal="center"/>
    </xf>
    <xf numFmtId="0" fontId="14" fillId="0" borderId="0" xfId="0" applyFont="1" applyAlignment="1" applyProtection="1">
      <alignment horizontal="center"/>
      <protection locked="0"/>
    </xf>
    <xf numFmtId="49" fontId="14" fillId="4" borderId="7" xfId="0" applyNumberFormat="1" applyFont="1" applyFill="1" applyBorder="1" applyAlignment="1" applyProtection="1">
      <alignment horizontal="center"/>
    </xf>
    <xf numFmtId="0" fontId="24" fillId="0" borderId="8" xfId="0" applyFont="1" applyBorder="1" applyAlignment="1" applyProtection="1">
      <alignment horizontal="center"/>
    </xf>
    <xf numFmtId="0" fontId="24" fillId="0" borderId="12" xfId="0" applyFont="1" applyBorder="1" applyAlignment="1" applyProtection="1">
      <alignment horizontal="center"/>
    </xf>
    <xf numFmtId="0" fontId="24" fillId="0" borderId="10" xfId="0" applyFont="1" applyBorder="1" applyAlignment="1" applyProtection="1">
      <alignment horizontal="center"/>
    </xf>
    <xf numFmtId="0" fontId="23" fillId="0" borderId="14" xfId="0" applyFont="1" applyBorder="1" applyAlignment="1" applyProtection="1">
      <alignment horizontal="center"/>
    </xf>
    <xf numFmtId="0" fontId="24" fillId="0" borderId="14" xfId="0" applyFont="1" applyBorder="1" applyAlignment="1" applyProtection="1">
      <alignment horizontal="center"/>
    </xf>
    <xf numFmtId="0" fontId="23" fillId="0" borderId="12" xfId="0" applyFont="1" applyBorder="1" applyAlignment="1" applyProtection="1">
      <alignment horizontal="center"/>
    </xf>
    <xf numFmtId="0" fontId="23" fillId="0" borderId="12" xfId="0" applyFont="1" applyBorder="1" applyAlignment="1" applyProtection="1">
      <alignment horizontal="center"/>
    </xf>
    <xf numFmtId="0" fontId="14" fillId="0" borderId="0" xfId="0" applyFont="1" applyFill="1" applyAlignment="1" applyProtection="1">
      <alignment horizontal="center" vertical="center"/>
    </xf>
    <xf numFmtId="49" fontId="24" fillId="4" borderId="7" xfId="0" applyNumberFormat="1" applyFont="1" applyFill="1" applyBorder="1" applyAlignment="1" applyProtection="1">
      <alignment horizontal="center"/>
    </xf>
    <xf numFmtId="0" fontId="35" fillId="0" borderId="0" xfId="0" applyFont="1" applyProtection="1"/>
    <xf numFmtId="0" fontId="36" fillId="0" borderId="0" xfId="0" applyFont="1" applyProtection="1"/>
    <xf numFmtId="0" fontId="23" fillId="0" borderId="12" xfId="0" applyFont="1" applyBorder="1" applyAlignment="1" applyProtection="1">
      <alignment horizontal="center"/>
    </xf>
    <xf numFmtId="0" fontId="23" fillId="0" borderId="0" xfId="0" applyFont="1" applyBorder="1" applyProtection="1"/>
    <xf numFmtId="0" fontId="16" fillId="0" borderId="1" xfId="0" applyFont="1" applyBorder="1" applyAlignment="1" applyProtection="1">
      <alignment horizontal="center"/>
    </xf>
    <xf numFmtId="0" fontId="1" fillId="0" borderId="27" xfId="0" applyFont="1" applyBorder="1" applyProtection="1"/>
    <xf numFmtId="0" fontId="24" fillId="0" borderId="10" xfId="0" applyFont="1" applyBorder="1" applyProtection="1"/>
    <xf numFmtId="0" fontId="24" fillId="0" borderId="12" xfId="0" applyFont="1" applyBorder="1" applyProtection="1"/>
    <xf numFmtId="0" fontId="1" fillId="0" borderId="0" xfId="0" applyFont="1" applyAlignment="1" applyProtection="1">
      <alignment horizontal="left"/>
    </xf>
    <xf numFmtId="0" fontId="1" fillId="0" borderId="0" xfId="0" applyFont="1" applyBorder="1" applyAlignment="1" applyProtection="1">
      <alignment horizontal="left"/>
    </xf>
    <xf numFmtId="0" fontId="37" fillId="0" borderId="0" xfId="0" applyFont="1" applyAlignment="1" applyProtection="1">
      <alignment horizontal="center"/>
    </xf>
    <xf numFmtId="0" fontId="12" fillId="0" borderId="0" xfId="1" applyAlignment="1" applyProtection="1">
      <alignment horizontal="center"/>
    </xf>
    <xf numFmtId="0" fontId="38" fillId="0" borderId="0" xfId="0" applyFont="1" applyAlignment="1" applyProtection="1">
      <alignment horizontal="center"/>
    </xf>
    <xf numFmtId="0" fontId="23" fillId="0" borderId="12" xfId="0" applyFont="1" applyBorder="1" applyAlignment="1" applyProtection="1">
      <alignment horizontal="center"/>
    </xf>
    <xf numFmtId="0" fontId="35" fillId="0" borderId="0" xfId="0" applyFont="1" applyAlignment="1" applyProtection="1">
      <alignment horizontal="left"/>
    </xf>
    <xf numFmtId="0" fontId="35" fillId="0" borderId="0" xfId="0" applyFont="1" applyBorder="1" applyAlignment="1" applyProtection="1">
      <alignment horizontal="left"/>
    </xf>
    <xf numFmtId="0" fontId="23" fillId="0" borderId="12" xfId="0" applyFont="1" applyBorder="1" applyAlignment="1" applyProtection="1">
      <alignment horizontal="center"/>
    </xf>
    <xf numFmtId="49" fontId="14" fillId="4" borderId="9" xfId="0" applyNumberFormat="1" applyFont="1" applyFill="1" applyBorder="1" applyAlignment="1" applyProtection="1">
      <alignment horizontal="center" vertical="center"/>
    </xf>
    <xf numFmtId="0" fontId="24" fillId="0" borderId="14" xfId="0" applyFont="1" applyBorder="1" applyProtection="1"/>
    <xf numFmtId="0" fontId="23" fillId="0" borderId="12" xfId="0" applyFont="1" applyBorder="1" applyAlignment="1" applyProtection="1">
      <alignment horizontal="center"/>
    </xf>
    <xf numFmtId="0" fontId="15" fillId="0" borderId="0" xfId="0" applyFont="1" applyBorder="1" applyAlignment="1" applyProtection="1">
      <protection locked="0"/>
    </xf>
    <xf numFmtId="14" fontId="16" fillId="4" borderId="2" xfId="2" applyNumberFormat="1" applyFont="1" applyFill="1" applyBorder="1" applyAlignment="1" applyProtection="1">
      <alignment horizontal="centerContinuous"/>
      <protection locked="0"/>
    </xf>
    <xf numFmtId="0" fontId="16" fillId="4" borderId="2" xfId="2" applyFont="1" applyFill="1" applyBorder="1" applyAlignment="1" applyProtection="1">
      <alignment horizontal="centerContinuous"/>
      <protection locked="0"/>
    </xf>
    <xf numFmtId="0" fontId="14" fillId="2" borderId="35" xfId="2" applyFont="1" applyFill="1" applyBorder="1" applyAlignment="1" applyProtection="1">
      <alignment horizontal="center"/>
    </xf>
    <xf numFmtId="0" fontId="14" fillId="2" borderId="23" xfId="2" applyFont="1" applyFill="1" applyBorder="1" applyAlignment="1" applyProtection="1">
      <alignment horizontal="center"/>
    </xf>
    <xf numFmtId="0" fontId="14" fillId="4" borderId="44" xfId="0" applyFont="1" applyFill="1" applyBorder="1" applyAlignment="1" applyProtection="1">
      <alignment horizontal="center"/>
    </xf>
    <xf numFmtId="0" fontId="23" fillId="0" borderId="12" xfId="0" applyFont="1" applyBorder="1" applyAlignment="1" applyProtection="1">
      <alignment horizontal="center"/>
    </xf>
    <xf numFmtId="0" fontId="29" fillId="0" borderId="24" xfId="2" applyFont="1" applyFill="1" applyBorder="1" applyAlignment="1" applyProtection="1">
      <alignment horizontal="center" vertical="center"/>
    </xf>
    <xf numFmtId="0" fontId="29" fillId="0" borderId="0" xfId="2" applyFont="1" applyAlignment="1" applyProtection="1">
      <alignment vertical="center"/>
    </xf>
    <xf numFmtId="0" fontId="29" fillId="4" borderId="27" xfId="2" applyFont="1" applyFill="1" applyBorder="1" applyAlignment="1" applyProtection="1">
      <alignment horizontal="center" vertical="center"/>
    </xf>
    <xf numFmtId="0" fontId="29" fillId="4" borderId="45" xfId="2" applyFont="1" applyFill="1" applyBorder="1" applyAlignment="1" applyProtection="1">
      <alignment horizontal="center" vertical="center"/>
    </xf>
    <xf numFmtId="17" fontId="29" fillId="4" borderId="28" xfId="2" applyNumberFormat="1" applyFont="1" applyFill="1" applyBorder="1" applyAlignment="1" applyProtection="1">
      <alignment horizontal="center" vertical="center"/>
      <protection locked="0"/>
    </xf>
    <xf numFmtId="17" fontId="29" fillId="4" borderId="46" xfId="2" applyNumberFormat="1" applyFont="1" applyFill="1" applyBorder="1" applyAlignment="1" applyProtection="1">
      <alignment horizontal="center" vertical="center"/>
      <protection locked="0"/>
    </xf>
    <xf numFmtId="164" fontId="10" fillId="0" borderId="29" xfId="0" applyNumberFormat="1" applyFont="1" applyBorder="1" applyAlignment="1" applyProtection="1">
      <alignment horizontal="center"/>
    </xf>
    <xf numFmtId="49" fontId="24" fillId="0" borderId="10" xfId="0" applyNumberFormat="1" applyFont="1" applyFill="1" applyBorder="1" applyAlignment="1" applyProtection="1">
      <alignment horizontal="center"/>
    </xf>
    <xf numFmtId="0" fontId="39" fillId="2" borderId="1" xfId="2" applyFont="1" applyFill="1" applyBorder="1" applyAlignment="1" applyProtection="1">
      <alignment horizontal="center"/>
    </xf>
    <xf numFmtId="0" fontId="14" fillId="2" borderId="1" xfId="2" applyFont="1" applyFill="1" applyBorder="1" applyAlignment="1" applyProtection="1">
      <alignment horizontal="center"/>
    </xf>
    <xf numFmtId="0" fontId="40" fillId="7" borderId="24" xfId="2" applyFont="1" applyFill="1" applyBorder="1" applyAlignment="1" applyProtection="1">
      <alignment horizontal="center" vertical="center"/>
    </xf>
    <xf numFmtId="1" fontId="11" fillId="0" borderId="3" xfId="2" applyNumberFormat="1" applyFont="1" applyBorder="1" applyAlignment="1" applyProtection="1">
      <alignment horizontal="center"/>
    </xf>
    <xf numFmtId="1" fontId="11" fillId="0" borderId="2" xfId="2" applyNumberFormat="1" applyFont="1" applyBorder="1" applyAlignment="1" applyProtection="1">
      <alignment horizontal="center"/>
    </xf>
    <xf numFmtId="1" fontId="11" fillId="0" borderId="16" xfId="2" applyNumberFormat="1" applyFont="1" applyBorder="1" applyAlignment="1" applyProtection="1">
      <alignment horizontal="center"/>
    </xf>
    <xf numFmtId="0" fontId="0" fillId="0" borderId="0" xfId="0" applyAlignment="1">
      <alignment horizontal="center"/>
    </xf>
    <xf numFmtId="0" fontId="23" fillId="0" borderId="12" xfId="0" applyFont="1" applyBorder="1" applyAlignment="1" applyProtection="1">
      <alignment horizontal="center"/>
    </xf>
    <xf numFmtId="0" fontId="23" fillId="0" borderId="0" xfId="0" applyFont="1" applyBorder="1" applyAlignment="1" applyProtection="1">
      <alignment horizontal="left"/>
    </xf>
    <xf numFmtId="0" fontId="12" fillId="0" borderId="0" xfId="1" applyFont="1" applyBorder="1" applyAlignment="1" applyProtection="1">
      <alignment horizontal="center" vertical="center"/>
      <protection locked="0"/>
    </xf>
    <xf numFmtId="49" fontId="14" fillId="8" borderId="7" xfId="0" applyNumberFormat="1" applyFont="1" applyFill="1" applyBorder="1" applyAlignment="1" applyProtection="1">
      <alignment horizontal="center"/>
    </xf>
    <xf numFmtId="49" fontId="14" fillId="8" borderId="7" xfId="0" applyNumberFormat="1" applyFont="1" applyFill="1" applyBorder="1" applyAlignment="1" applyProtection="1">
      <alignment horizontal="center" vertical="center"/>
    </xf>
    <xf numFmtId="0" fontId="0" fillId="0" borderId="0" xfId="0" applyAlignment="1" applyProtection="1">
      <alignment horizontal="center"/>
    </xf>
    <xf numFmtId="0" fontId="24" fillId="2" borderId="0" xfId="0" applyFont="1" applyFill="1" applyBorder="1" applyAlignment="1" applyProtection="1">
      <alignment horizontal="center" vertical="center"/>
    </xf>
    <xf numFmtId="0" fontId="24" fillId="0" borderId="0" xfId="0" applyFont="1" applyAlignment="1" applyProtection="1">
      <alignment horizontal="center"/>
    </xf>
    <xf numFmtId="0" fontId="24" fillId="4" borderId="30" xfId="0" applyFont="1" applyFill="1" applyBorder="1" applyProtection="1">
      <protection locked="0"/>
    </xf>
    <xf numFmtId="0" fontId="24" fillId="4" borderId="3" xfId="0" applyFont="1" applyFill="1" applyBorder="1" applyProtection="1">
      <protection locked="0"/>
    </xf>
    <xf numFmtId="0" fontId="16" fillId="0" borderId="0" xfId="2" applyFont="1" applyFill="1" applyBorder="1" applyAlignment="1" applyProtection="1">
      <alignment horizontal="left" vertical="center"/>
      <protection locked="0"/>
    </xf>
    <xf numFmtId="14" fontId="14" fillId="0" borderId="19" xfId="2" applyNumberFormat="1" applyFont="1" applyBorder="1" applyAlignment="1" applyProtection="1">
      <alignment horizontal="center"/>
      <protection locked="0"/>
    </xf>
    <xf numFmtId="0" fontId="14" fillId="0" borderId="22" xfId="2" applyFont="1" applyBorder="1" applyAlignment="1" applyProtection="1">
      <alignment horizontal="center"/>
      <protection locked="0"/>
    </xf>
    <xf numFmtId="1" fontId="14" fillId="0" borderId="42" xfId="0" applyNumberFormat="1" applyFont="1" applyBorder="1" applyAlignment="1" applyProtection="1">
      <alignment horizontal="center"/>
    </xf>
    <xf numFmtId="1" fontId="14" fillId="0" borderId="43" xfId="0" applyNumberFormat="1" applyFont="1" applyBorder="1" applyAlignment="1" applyProtection="1">
      <alignment horizontal="center"/>
    </xf>
    <xf numFmtId="0" fontId="3" fillId="0" borderId="0" xfId="2" applyBorder="1" applyAlignment="1" applyProtection="1">
      <alignment horizontal="left" vertical="center"/>
    </xf>
    <xf numFmtId="0" fontId="3" fillId="0" borderId="0" xfId="2" applyBorder="1" applyAlignment="1" applyProtection="1">
      <alignment horizontal="center" vertical="center"/>
    </xf>
    <xf numFmtId="0" fontId="49" fillId="0" borderId="0" xfId="1" applyFont="1" applyAlignment="1" applyProtection="1">
      <alignment horizontal="center"/>
    </xf>
    <xf numFmtId="0" fontId="12" fillId="0" borderId="0" xfId="1" applyFont="1" applyBorder="1" applyAlignment="1" applyProtection="1">
      <alignment horizontal="center" vertical="center" wrapText="1"/>
      <protection locked="0"/>
    </xf>
    <xf numFmtId="0" fontId="23" fillId="0" borderId="0" xfId="0" applyFont="1" applyAlignment="1">
      <alignment horizontal="center"/>
    </xf>
    <xf numFmtId="0" fontId="12" fillId="0" borderId="0" xfId="1" applyAlignment="1" applyProtection="1">
      <alignment horizontal="center"/>
      <protection locked="0"/>
    </xf>
    <xf numFmtId="1" fontId="1" fillId="0" borderId="0" xfId="0" applyNumberFormat="1" applyFont="1" applyAlignment="1" applyProtection="1">
      <alignment horizontal="center"/>
      <protection locked="0"/>
    </xf>
    <xf numFmtId="0" fontId="16" fillId="0" borderId="0" xfId="0" applyFont="1" applyAlignment="1">
      <alignment horizontal="left"/>
    </xf>
    <xf numFmtId="0" fontId="14" fillId="0" borderId="0" xfId="0" applyFont="1" applyAlignment="1">
      <alignment horizontal="left"/>
    </xf>
    <xf numFmtId="0" fontId="0" fillId="0" borderId="11" xfId="0" applyBorder="1" applyAlignment="1">
      <alignment horizontal="center"/>
    </xf>
    <xf numFmtId="0" fontId="0" fillId="0" borderId="0" xfId="0" applyAlignment="1">
      <alignment horizontal="center"/>
    </xf>
    <xf numFmtId="0" fontId="14" fillId="2" borderId="13" xfId="0" applyFont="1" applyFill="1" applyBorder="1" applyAlignment="1">
      <alignment horizontal="left"/>
    </xf>
    <xf numFmtId="0" fontId="14" fillId="2" borderId="6" xfId="0" applyFont="1" applyFill="1" applyBorder="1" applyAlignment="1">
      <alignment horizontal="left"/>
    </xf>
    <xf numFmtId="0" fontId="14" fillId="2" borderId="14" xfId="0" applyFont="1" applyFill="1" applyBorder="1" applyAlignment="1">
      <alignment horizontal="left"/>
    </xf>
    <xf numFmtId="0" fontId="28" fillId="3" borderId="0" xfId="0" applyFont="1" applyFill="1" applyAlignment="1">
      <alignment horizontal="center" vertical="center"/>
    </xf>
    <xf numFmtId="0" fontId="14" fillId="2" borderId="9" xfId="0" applyFont="1" applyFill="1" applyBorder="1" applyAlignment="1">
      <alignment horizontal="left"/>
    </xf>
    <xf numFmtId="0" fontId="14" fillId="2" borderId="5" xfId="0" applyFont="1" applyFill="1" applyBorder="1" applyAlignment="1">
      <alignment horizontal="left"/>
    </xf>
    <xf numFmtId="0" fontId="14" fillId="2" borderId="10" xfId="0" applyFont="1" applyFill="1" applyBorder="1" applyAlignment="1">
      <alignment horizontal="left"/>
    </xf>
    <xf numFmtId="0" fontId="14" fillId="2" borderId="11" xfId="0" applyFont="1" applyFill="1" applyBorder="1" applyAlignment="1">
      <alignment horizontal="left"/>
    </xf>
    <xf numFmtId="0" fontId="14" fillId="2" borderId="0" xfId="0" applyFont="1" applyFill="1" applyBorder="1" applyAlignment="1">
      <alignment horizontal="left"/>
    </xf>
    <xf numFmtId="0" fontId="14" fillId="2" borderId="12" xfId="0" applyFont="1" applyFill="1" applyBorder="1" applyAlignment="1">
      <alignment horizontal="left"/>
    </xf>
    <xf numFmtId="0" fontId="16" fillId="0" borderId="0" xfId="0" applyFont="1" applyAlignment="1">
      <alignment horizontal="left" vertical="center"/>
    </xf>
    <xf numFmtId="0" fontId="0" fillId="0" borderId="0" xfId="0" applyAlignment="1">
      <alignment horizontal="left"/>
    </xf>
    <xf numFmtId="0" fontId="44" fillId="0" borderId="0" xfId="0" applyFont="1" applyAlignment="1">
      <alignment horizontal="left"/>
    </xf>
    <xf numFmtId="0" fontId="14" fillId="8" borderId="0" xfId="0" applyFont="1" applyFill="1" applyAlignment="1">
      <alignment horizontal="left"/>
    </xf>
    <xf numFmtId="0" fontId="24" fillId="4" borderId="2" xfId="0" applyFont="1" applyFill="1" applyBorder="1" applyAlignment="1" applyProtection="1">
      <alignment horizontal="left"/>
      <protection locked="0"/>
    </xf>
    <xf numFmtId="0" fontId="21" fillId="0" borderId="0" xfId="2" applyFont="1" applyAlignment="1" applyProtection="1">
      <alignment horizontal="center" vertical="center"/>
    </xf>
    <xf numFmtId="0" fontId="24" fillId="2" borderId="2" xfId="0" applyFont="1" applyFill="1" applyBorder="1" applyAlignment="1" applyProtection="1">
      <alignment horizontal="left"/>
    </xf>
    <xf numFmtId="0" fontId="24" fillId="4" borderId="2" xfId="0" applyFont="1" applyFill="1" applyBorder="1" applyAlignment="1" applyProtection="1">
      <alignment horizontal="left" vertical="center"/>
      <protection locked="0"/>
    </xf>
    <xf numFmtId="0" fontId="24" fillId="4" borderId="2" xfId="0" applyFont="1" applyFill="1" applyBorder="1" applyAlignment="1" applyProtection="1">
      <alignment horizontal="center" vertical="center"/>
      <protection locked="0"/>
    </xf>
    <xf numFmtId="0" fontId="27" fillId="2" borderId="2" xfId="0" applyFont="1" applyFill="1" applyBorder="1" applyAlignment="1" applyProtection="1">
      <alignment horizontal="center"/>
    </xf>
    <xf numFmtId="0" fontId="27" fillId="2" borderId="2" xfId="0" applyFont="1" applyFill="1" applyBorder="1" applyAlignment="1" applyProtection="1">
      <alignment horizontal="center" vertical="center"/>
    </xf>
    <xf numFmtId="0" fontId="23" fillId="0" borderId="0" xfId="0" applyFont="1" applyAlignment="1" applyProtection="1">
      <alignment horizontal="center" vertical="center"/>
    </xf>
    <xf numFmtId="0" fontId="0" fillId="0" borderId="0" xfId="0" applyAlignment="1" applyProtection="1">
      <alignment horizontal="center"/>
    </xf>
    <xf numFmtId="0" fontId="21" fillId="0" borderId="0" xfId="2" applyFont="1" applyAlignment="1" applyProtection="1">
      <alignment horizontal="right" vertical="center"/>
    </xf>
    <xf numFmtId="0" fontId="0" fillId="0" borderId="12" xfId="0" applyBorder="1" applyAlignment="1" applyProtection="1">
      <alignment horizontal="center"/>
    </xf>
    <xf numFmtId="0" fontId="25" fillId="0" borderId="0" xfId="0" applyFont="1" applyAlignment="1" applyProtection="1"/>
    <xf numFmtId="0" fontId="25" fillId="0" borderId="12" xfId="0" applyFont="1" applyBorder="1" applyAlignment="1" applyProtection="1"/>
    <xf numFmtId="0" fontId="25" fillId="0" borderId="0" xfId="0" applyFont="1" applyAlignment="1" applyProtection="1">
      <alignment horizontal="left"/>
    </xf>
    <xf numFmtId="0" fontId="25" fillId="0" borderId="12" xfId="0" applyFont="1" applyBorder="1" applyAlignment="1" applyProtection="1">
      <alignment horizontal="left"/>
    </xf>
    <xf numFmtId="0" fontId="25" fillId="0" borderId="0" xfId="0" applyFont="1" applyBorder="1" applyAlignment="1" applyProtection="1">
      <alignment horizontal="left"/>
    </xf>
    <xf numFmtId="0" fontId="25" fillId="0" borderId="0" xfId="0" applyFont="1" applyBorder="1" applyAlignment="1" applyProtection="1"/>
    <xf numFmtId="0" fontId="25" fillId="0" borderId="0" xfId="0" applyFont="1" applyBorder="1" applyAlignment="1" applyProtection="1">
      <alignment horizontal="left" vertical="center"/>
    </xf>
    <xf numFmtId="0" fontId="24" fillId="4" borderId="9" xfId="0" applyFont="1" applyFill="1" applyBorder="1" applyAlignment="1" applyProtection="1">
      <alignment horizontal="left" vertical="top" wrapText="1"/>
      <protection locked="0"/>
    </xf>
    <xf numFmtId="0" fontId="24" fillId="4" borderId="5" xfId="0" applyFont="1" applyFill="1" applyBorder="1" applyAlignment="1" applyProtection="1">
      <alignment horizontal="left" vertical="top" wrapText="1"/>
      <protection locked="0"/>
    </xf>
    <xf numFmtId="0" fontId="24" fillId="4" borderId="10" xfId="0" applyFont="1" applyFill="1" applyBorder="1" applyAlignment="1" applyProtection="1">
      <alignment horizontal="left" vertical="top" wrapText="1"/>
      <protection locked="0"/>
    </xf>
    <xf numFmtId="0" fontId="24" fillId="4" borderId="11" xfId="0" applyFont="1" applyFill="1" applyBorder="1" applyAlignment="1" applyProtection="1">
      <alignment horizontal="left" vertical="top" wrapText="1"/>
      <protection locked="0"/>
    </xf>
    <xf numFmtId="0" fontId="24" fillId="4" borderId="0" xfId="0" applyFont="1" applyFill="1" applyBorder="1" applyAlignment="1" applyProtection="1">
      <alignment horizontal="left" vertical="top" wrapText="1"/>
      <protection locked="0"/>
    </xf>
    <xf numFmtId="0" fontId="24" fillId="4" borderId="12" xfId="0" applyFont="1" applyFill="1" applyBorder="1" applyAlignment="1" applyProtection="1">
      <alignment horizontal="left" vertical="top" wrapText="1"/>
      <protection locked="0"/>
    </xf>
    <xf numFmtId="0" fontId="24" fillId="4" borderId="13" xfId="0" applyFont="1" applyFill="1" applyBorder="1" applyAlignment="1" applyProtection="1">
      <alignment horizontal="left" vertical="top" wrapText="1"/>
      <protection locked="0"/>
    </xf>
    <xf numFmtId="0" fontId="24" fillId="4" borderId="6" xfId="0" applyFont="1" applyFill="1" applyBorder="1" applyAlignment="1" applyProtection="1">
      <alignment horizontal="left" vertical="top" wrapText="1"/>
      <protection locked="0"/>
    </xf>
    <xf numFmtId="0" fontId="24" fillId="4" borderId="14" xfId="0" applyFont="1" applyFill="1" applyBorder="1" applyAlignment="1" applyProtection="1">
      <alignment horizontal="left" vertical="top" wrapText="1"/>
      <protection locked="0"/>
    </xf>
    <xf numFmtId="0" fontId="25" fillId="0" borderId="0" xfId="0" applyFont="1" applyAlignment="1" applyProtection="1">
      <alignment horizontal="left" vertical="center"/>
    </xf>
    <xf numFmtId="0" fontId="25" fillId="0" borderId="12" xfId="0" applyFont="1" applyBorder="1" applyAlignment="1" applyProtection="1">
      <alignment horizontal="left" vertical="center"/>
    </xf>
    <xf numFmtId="0" fontId="23" fillId="0" borderId="0" xfId="0" applyFont="1" applyAlignment="1" applyProtection="1">
      <alignment horizontal="left" vertical="center"/>
    </xf>
    <xf numFmtId="0" fontId="23" fillId="0" borderId="12" xfId="0" applyFont="1" applyBorder="1" applyAlignment="1" applyProtection="1">
      <alignment horizontal="left" vertical="center"/>
    </xf>
    <xf numFmtId="0" fontId="24" fillId="0" borderId="0" xfId="0" applyFont="1" applyBorder="1" applyAlignment="1" applyProtection="1">
      <alignment horizontal="center"/>
    </xf>
    <xf numFmtId="0" fontId="24" fillId="0" borderId="0" xfId="0" applyFont="1" applyAlignment="1" applyProtection="1">
      <alignment horizontal="center"/>
    </xf>
    <xf numFmtId="0" fontId="23" fillId="0" borderId="0" xfId="0" applyFont="1" applyAlignment="1" applyProtection="1">
      <alignment horizontal="center"/>
    </xf>
    <xf numFmtId="0" fontId="23" fillId="2" borderId="7" xfId="0" applyFont="1" applyFill="1" applyBorder="1" applyAlignment="1" applyProtection="1">
      <alignment horizontal="left" vertical="center"/>
    </xf>
    <xf numFmtId="0" fontId="23" fillId="2" borderId="4" xfId="0" applyFont="1" applyFill="1" applyBorder="1" applyAlignment="1" applyProtection="1">
      <alignment horizontal="left" vertical="center"/>
    </xf>
    <xf numFmtId="0" fontId="15" fillId="0" borderId="0" xfId="0" applyFont="1" applyBorder="1" applyAlignment="1" applyProtection="1">
      <alignment horizontal="center"/>
      <protection locked="0"/>
    </xf>
    <xf numFmtId="0" fontId="23" fillId="0" borderId="0" xfId="0" applyFont="1" applyAlignment="1" applyProtection="1">
      <alignment horizontal="left"/>
    </xf>
    <xf numFmtId="0" fontId="23" fillId="0" borderId="12" xfId="0" applyFont="1" applyBorder="1" applyAlignment="1" applyProtection="1">
      <alignment horizontal="left"/>
    </xf>
    <xf numFmtId="0" fontId="24" fillId="2" borderId="11" xfId="0" applyFont="1" applyFill="1" applyBorder="1" applyAlignment="1" applyProtection="1">
      <alignment horizontal="left"/>
    </xf>
    <xf numFmtId="0" fontId="24" fillId="2" borderId="0" xfId="0" applyFont="1" applyFill="1" applyBorder="1" applyAlignment="1" applyProtection="1">
      <alignment horizontal="left"/>
    </xf>
    <xf numFmtId="0" fontId="24" fillId="2" borderId="12" xfId="0" applyFont="1" applyFill="1" applyBorder="1" applyAlignment="1" applyProtection="1">
      <alignment horizontal="left"/>
    </xf>
    <xf numFmtId="0" fontId="24" fillId="2" borderId="13" xfId="0" applyFont="1" applyFill="1" applyBorder="1" applyAlignment="1" applyProtection="1">
      <alignment horizontal="left"/>
    </xf>
    <xf numFmtId="0" fontId="24" fillId="2" borderId="6" xfId="0" applyFont="1" applyFill="1" applyBorder="1" applyAlignment="1" applyProtection="1">
      <alignment horizontal="left"/>
    </xf>
    <xf numFmtId="0" fontId="24" fillId="2" borderId="14" xfId="0" applyFont="1" applyFill="1" applyBorder="1" applyAlignment="1" applyProtection="1">
      <alignment horizontal="left"/>
    </xf>
    <xf numFmtId="0" fontId="24" fillId="4" borderId="0" xfId="0" applyFont="1" applyFill="1" applyBorder="1" applyAlignment="1" applyProtection="1">
      <alignment horizontal="center"/>
      <protection locked="0"/>
    </xf>
    <xf numFmtId="0" fontId="24" fillId="4" borderId="12" xfId="0" applyFont="1" applyFill="1" applyBorder="1" applyAlignment="1" applyProtection="1">
      <alignment horizontal="center"/>
      <protection locked="0"/>
    </xf>
    <xf numFmtId="0" fontId="24" fillId="4" borderId="6" xfId="0" applyFont="1" applyFill="1" applyBorder="1" applyAlignment="1" applyProtection="1">
      <alignment horizontal="center"/>
      <protection locked="0"/>
    </xf>
    <xf numFmtId="0" fontId="24" fillId="4" borderId="14" xfId="0" applyFont="1" applyFill="1" applyBorder="1" applyAlignment="1" applyProtection="1">
      <alignment horizontal="center"/>
      <protection locked="0"/>
    </xf>
    <xf numFmtId="0" fontId="23" fillId="0" borderId="0" xfId="0" applyFont="1" applyBorder="1" applyAlignment="1" applyProtection="1">
      <alignment horizontal="left"/>
      <protection locked="0"/>
    </xf>
    <xf numFmtId="0" fontId="23" fillId="0" borderId="12" xfId="0" applyFont="1" applyBorder="1" applyAlignment="1" applyProtection="1">
      <alignment horizontal="left"/>
      <protection locked="0"/>
    </xf>
    <xf numFmtId="0" fontId="27" fillId="2" borderId="32" xfId="0" applyFont="1" applyFill="1" applyBorder="1" applyAlignment="1" applyProtection="1">
      <alignment horizontal="center"/>
    </xf>
    <xf numFmtId="0" fontId="27" fillId="2" borderId="33" xfId="0" applyFont="1" applyFill="1" applyBorder="1" applyAlignment="1" applyProtection="1">
      <alignment horizontal="center"/>
    </xf>
    <xf numFmtId="0" fontId="27" fillId="2" borderId="34" xfId="0" applyFont="1" applyFill="1" applyBorder="1" applyAlignment="1" applyProtection="1">
      <alignment horizontal="center"/>
    </xf>
    <xf numFmtId="0" fontId="23" fillId="2" borderId="11" xfId="0" applyFont="1" applyFill="1" applyBorder="1" applyAlignment="1" applyProtection="1">
      <alignment horizontal="left" vertical="center"/>
    </xf>
    <xf numFmtId="0" fontId="23" fillId="2" borderId="0" xfId="0" applyFont="1" applyFill="1" applyBorder="1" applyAlignment="1" applyProtection="1">
      <alignment horizontal="left" vertical="center"/>
    </xf>
    <xf numFmtId="0" fontId="23" fillId="2" borderId="12" xfId="0" applyFont="1" applyFill="1" applyBorder="1" applyAlignment="1" applyProtection="1">
      <alignment horizontal="left" vertical="center"/>
    </xf>
    <xf numFmtId="0" fontId="24" fillId="4" borderId="0" xfId="0" applyFont="1" applyFill="1" applyBorder="1" applyAlignment="1" applyProtection="1">
      <alignment horizontal="left" vertical="center"/>
      <protection locked="0"/>
    </xf>
    <xf numFmtId="0" fontId="24" fillId="4" borderId="12" xfId="0" applyFont="1" applyFill="1" applyBorder="1" applyAlignment="1" applyProtection="1">
      <alignment horizontal="left" vertical="center"/>
      <protection locked="0"/>
    </xf>
    <xf numFmtId="0" fontId="23" fillId="0" borderId="0" xfId="0" applyFont="1" applyBorder="1" applyAlignment="1" applyProtection="1">
      <alignment horizontal="left" vertical="center"/>
    </xf>
    <xf numFmtId="0" fontId="23" fillId="2" borderId="13" xfId="0" applyFont="1" applyFill="1" applyBorder="1" applyAlignment="1" applyProtection="1">
      <alignment horizontal="left" vertical="center"/>
    </xf>
    <xf numFmtId="0" fontId="23" fillId="2" borderId="6" xfId="0" applyFont="1" applyFill="1" applyBorder="1" applyAlignment="1" applyProtection="1">
      <alignment horizontal="left" vertical="center"/>
    </xf>
    <xf numFmtId="0" fontId="23" fillId="2" borderId="14" xfId="0" applyFont="1" applyFill="1" applyBorder="1" applyAlignment="1" applyProtection="1">
      <alignment horizontal="left" vertical="center"/>
    </xf>
    <xf numFmtId="0" fontId="24" fillId="4" borderId="6" xfId="0" applyFont="1" applyFill="1" applyBorder="1" applyAlignment="1" applyProtection="1">
      <alignment horizontal="left" vertical="center"/>
      <protection locked="0"/>
    </xf>
    <xf numFmtId="0" fontId="24" fillId="4" borderId="14" xfId="0" applyFont="1" applyFill="1" applyBorder="1" applyAlignment="1" applyProtection="1">
      <alignment horizontal="left" vertical="center"/>
      <protection locked="0"/>
    </xf>
    <xf numFmtId="0" fontId="23" fillId="2" borderId="9" xfId="0" applyFont="1" applyFill="1" applyBorder="1" applyAlignment="1" applyProtection="1">
      <alignment horizontal="left" vertical="center"/>
    </xf>
    <xf numFmtId="0" fontId="23" fillId="2" borderId="5" xfId="0" applyFont="1" applyFill="1" applyBorder="1" applyAlignment="1" applyProtection="1">
      <alignment horizontal="left" vertical="center"/>
    </xf>
    <xf numFmtId="0" fontId="23" fillId="2" borderId="10" xfId="0" applyFont="1" applyFill="1" applyBorder="1" applyAlignment="1" applyProtection="1">
      <alignment horizontal="left" vertical="center"/>
    </xf>
    <xf numFmtId="0" fontId="23" fillId="0" borderId="12" xfId="0" applyFont="1" applyBorder="1" applyAlignment="1" applyProtection="1">
      <alignment horizontal="center" vertical="center"/>
    </xf>
    <xf numFmtId="0" fontId="24" fillId="4" borderId="9" xfId="0" applyFont="1" applyFill="1" applyBorder="1" applyAlignment="1" applyProtection="1">
      <alignment horizontal="left" vertical="center"/>
      <protection locked="0"/>
    </xf>
    <xf numFmtId="0" fontId="24" fillId="4" borderId="5" xfId="0" applyFont="1" applyFill="1" applyBorder="1" applyAlignment="1" applyProtection="1">
      <alignment horizontal="left" vertical="center"/>
      <protection locked="0"/>
    </xf>
    <xf numFmtId="0" fontId="24" fillId="4" borderId="10" xfId="0" applyFont="1" applyFill="1" applyBorder="1" applyAlignment="1" applyProtection="1">
      <alignment horizontal="left" vertical="center"/>
      <protection locked="0"/>
    </xf>
    <xf numFmtId="0" fontId="25" fillId="0" borderId="0" xfId="0" applyFont="1" applyAlignment="1" applyProtection="1">
      <alignment horizontal="center" vertical="center"/>
    </xf>
    <xf numFmtId="14" fontId="24" fillId="4" borderId="9" xfId="0" applyNumberFormat="1" applyFont="1" applyFill="1" applyBorder="1" applyAlignment="1" applyProtection="1">
      <alignment horizontal="left" vertical="center"/>
      <protection locked="0"/>
    </xf>
    <xf numFmtId="165" fontId="24" fillId="4" borderId="13" xfId="0" applyNumberFormat="1" applyFont="1" applyFill="1" applyBorder="1" applyAlignment="1" applyProtection="1">
      <alignment horizontal="left" vertical="center"/>
      <protection locked="0"/>
    </xf>
    <xf numFmtId="165" fontId="24" fillId="4" borderId="6" xfId="0" applyNumberFormat="1" applyFont="1" applyFill="1" applyBorder="1" applyAlignment="1" applyProtection="1">
      <alignment horizontal="left" vertical="center"/>
      <protection locked="0"/>
    </xf>
    <xf numFmtId="165" fontId="24" fillId="4" borderId="14" xfId="0" applyNumberFormat="1" applyFont="1" applyFill="1" applyBorder="1" applyAlignment="1" applyProtection="1">
      <alignment horizontal="left" vertical="center"/>
      <protection locked="0"/>
    </xf>
    <xf numFmtId="0" fontId="24" fillId="4" borderId="13" xfId="0" applyFont="1" applyFill="1" applyBorder="1" applyAlignment="1" applyProtection="1">
      <alignment horizontal="left" vertical="center"/>
      <protection locked="0"/>
    </xf>
    <xf numFmtId="0" fontId="22" fillId="0" borderId="0" xfId="0" applyFont="1" applyFill="1" applyAlignment="1" applyProtection="1">
      <alignment horizontal="center" vertical="center"/>
    </xf>
    <xf numFmtId="0" fontId="26" fillId="3" borderId="0" xfId="0" applyFont="1" applyFill="1" applyAlignment="1" applyProtection="1">
      <alignment horizontal="center" vertical="center"/>
    </xf>
    <xf numFmtId="0" fontId="24" fillId="4" borderId="11" xfId="0" applyFont="1" applyFill="1" applyBorder="1" applyAlignment="1" applyProtection="1">
      <alignment horizontal="left" vertical="center"/>
      <protection locked="0"/>
    </xf>
    <xf numFmtId="0" fontId="23" fillId="2" borderId="6" xfId="0" applyFont="1" applyFill="1" applyBorder="1" applyAlignment="1" applyProtection="1">
      <alignment horizontal="center" vertical="center"/>
    </xf>
    <xf numFmtId="0" fontId="23" fillId="2" borderId="14" xfId="0" applyFont="1" applyFill="1" applyBorder="1" applyAlignment="1" applyProtection="1">
      <alignment horizontal="center" vertical="center"/>
    </xf>
    <xf numFmtId="0" fontId="4" fillId="0" borderId="0" xfId="2" applyFont="1" applyAlignment="1" applyProtection="1">
      <alignment horizontal="center"/>
    </xf>
    <xf numFmtId="0" fontId="24" fillId="2" borderId="5" xfId="0" applyFont="1" applyFill="1" applyBorder="1" applyAlignment="1" applyProtection="1">
      <alignment horizontal="center" vertical="center"/>
    </xf>
    <xf numFmtId="0" fontId="24" fillId="2" borderId="10" xfId="0" applyFont="1" applyFill="1" applyBorder="1" applyAlignment="1" applyProtection="1">
      <alignment horizontal="center" vertical="center"/>
    </xf>
    <xf numFmtId="0" fontId="24" fillId="4" borderId="5" xfId="0" applyNumberFormat="1" applyFont="1" applyFill="1" applyBorder="1" applyAlignment="1" applyProtection="1">
      <alignment horizontal="center" vertical="center"/>
      <protection locked="0"/>
    </xf>
    <xf numFmtId="0" fontId="24" fillId="4" borderId="10" xfId="0" applyNumberFormat="1" applyFont="1" applyFill="1" applyBorder="1" applyAlignment="1" applyProtection="1">
      <alignment horizontal="center" vertical="center"/>
      <protection locked="0"/>
    </xf>
    <xf numFmtId="0" fontId="24" fillId="4" borderId="6" xfId="0" applyNumberFormat="1" applyFont="1" applyFill="1" applyBorder="1" applyAlignment="1" applyProtection="1">
      <alignment horizontal="center" vertical="center"/>
      <protection locked="0"/>
    </xf>
    <xf numFmtId="0" fontId="24" fillId="4" borderId="14" xfId="0" applyNumberFormat="1" applyFont="1" applyFill="1" applyBorder="1" applyAlignment="1" applyProtection="1">
      <alignment horizontal="center" vertical="center"/>
      <protection locked="0"/>
    </xf>
    <xf numFmtId="0" fontId="24" fillId="4" borderId="7" xfId="0" applyFont="1" applyFill="1" applyBorder="1" applyAlignment="1" applyProtection="1">
      <alignment horizontal="left" vertical="center"/>
      <protection locked="0"/>
    </xf>
    <xf numFmtId="0" fontId="24" fillId="4" borderId="4" xfId="0" applyFont="1" applyFill="1" applyBorder="1" applyAlignment="1" applyProtection="1">
      <alignment horizontal="left" vertical="center"/>
      <protection locked="0"/>
    </xf>
    <xf numFmtId="0" fontId="24" fillId="4" borderId="8" xfId="0" applyFont="1" applyFill="1" applyBorder="1" applyAlignment="1" applyProtection="1">
      <alignment horizontal="left" vertical="center"/>
      <protection locked="0"/>
    </xf>
    <xf numFmtId="0" fontId="24" fillId="2" borderId="0" xfId="0" applyFont="1" applyFill="1" applyBorder="1" applyAlignment="1" applyProtection="1">
      <alignment horizontal="center" vertical="center"/>
    </xf>
    <xf numFmtId="0" fontId="24" fillId="2" borderId="12" xfId="0" applyFont="1" applyFill="1" applyBorder="1" applyAlignment="1" applyProtection="1">
      <alignment horizontal="center" vertical="center"/>
    </xf>
    <xf numFmtId="0" fontId="23" fillId="0" borderId="0" xfId="0" applyFont="1" applyBorder="1" applyAlignment="1" applyProtection="1">
      <alignment horizontal="center"/>
      <protection locked="0"/>
    </xf>
    <xf numFmtId="0" fontId="23" fillId="0" borderId="0" xfId="0" applyFont="1" applyBorder="1" applyAlignment="1" applyProtection="1">
      <alignment horizontal="center" vertical="center"/>
    </xf>
    <xf numFmtId="0" fontId="23" fillId="0" borderId="0" xfId="0" applyFont="1" applyBorder="1" applyAlignment="1" applyProtection="1">
      <alignment horizontal="center"/>
    </xf>
    <xf numFmtId="0" fontId="23" fillId="0" borderId="12" xfId="0" applyFont="1" applyBorder="1" applyAlignment="1" applyProtection="1">
      <alignment horizontal="center"/>
    </xf>
    <xf numFmtId="0" fontId="23" fillId="2" borderId="11" xfId="0" applyFont="1" applyFill="1" applyBorder="1" applyAlignment="1" applyProtection="1">
      <alignment horizontal="left"/>
    </xf>
    <xf numFmtId="0" fontId="23" fillId="2" borderId="0" xfId="0" applyFont="1" applyFill="1" applyBorder="1" applyAlignment="1" applyProtection="1">
      <alignment horizontal="left"/>
    </xf>
    <xf numFmtId="0" fontId="23" fillId="2" borderId="13" xfId="0" applyFont="1" applyFill="1" applyBorder="1" applyAlignment="1" applyProtection="1">
      <alignment horizontal="left"/>
    </xf>
    <xf numFmtId="0" fontId="23" fillId="2" borderId="6" xfId="0" applyFont="1" applyFill="1" applyBorder="1" applyAlignment="1" applyProtection="1">
      <alignment horizontal="left"/>
    </xf>
    <xf numFmtId="3" fontId="24" fillId="4" borderId="0" xfId="0" applyNumberFormat="1" applyFont="1" applyFill="1" applyBorder="1" applyAlignment="1" applyProtection="1">
      <alignment horizontal="left" vertical="center"/>
      <protection locked="0"/>
    </xf>
    <xf numFmtId="3" fontId="24" fillId="4" borderId="12" xfId="0" applyNumberFormat="1" applyFont="1" applyFill="1" applyBorder="1" applyAlignment="1" applyProtection="1">
      <alignment horizontal="left" vertical="center"/>
      <protection locked="0"/>
    </xf>
    <xf numFmtId="0" fontId="23" fillId="4" borderId="13" xfId="0" applyFont="1" applyFill="1" applyBorder="1" applyAlignment="1" applyProtection="1">
      <alignment horizontal="left" vertical="center"/>
      <protection locked="0"/>
    </xf>
    <xf numFmtId="0" fontId="23" fillId="4" borderId="6" xfId="0" applyFont="1" applyFill="1" applyBorder="1" applyAlignment="1" applyProtection="1">
      <alignment horizontal="left" vertical="center"/>
      <protection locked="0"/>
    </xf>
    <xf numFmtId="0" fontId="24" fillId="2" borderId="6" xfId="0" applyFont="1" applyFill="1" applyBorder="1" applyAlignment="1" applyProtection="1">
      <alignment horizontal="center" vertical="center"/>
    </xf>
    <xf numFmtId="0" fontId="24" fillId="2" borderId="14" xfId="0" applyFont="1" applyFill="1" applyBorder="1" applyAlignment="1" applyProtection="1">
      <alignment horizontal="center" vertical="center"/>
    </xf>
    <xf numFmtId="0" fontId="0" fillId="0" borderId="0" xfId="0" applyAlignment="1" applyProtection="1">
      <alignment horizontal="left"/>
    </xf>
    <xf numFmtId="0" fontId="0" fillId="0" borderId="35" xfId="0" applyBorder="1" applyAlignment="1" applyProtection="1">
      <alignment horizontal="left"/>
    </xf>
    <xf numFmtId="0" fontId="0" fillId="0" borderId="25" xfId="0" applyBorder="1" applyAlignment="1" applyProtection="1">
      <alignment horizontal="left"/>
    </xf>
    <xf numFmtId="0" fontId="0" fillId="0" borderId="22" xfId="0" applyBorder="1" applyAlignment="1" applyProtection="1">
      <alignment horizontal="left"/>
    </xf>
    <xf numFmtId="0" fontId="10" fillId="4" borderId="27" xfId="2" applyFont="1" applyFill="1" applyBorder="1" applyAlignment="1" applyProtection="1">
      <alignment horizontal="center"/>
    </xf>
    <xf numFmtId="0" fontId="10" fillId="4" borderId="17" xfId="2" applyFont="1" applyFill="1" applyBorder="1" applyAlignment="1" applyProtection="1">
      <alignment horizontal="center"/>
    </xf>
    <xf numFmtId="0" fontId="10" fillId="4" borderId="28" xfId="2" applyFont="1" applyFill="1" applyBorder="1" applyAlignment="1" applyProtection="1">
      <alignment horizontal="center"/>
    </xf>
    <xf numFmtId="0" fontId="29" fillId="0" borderId="0" xfId="2" applyFont="1" applyFill="1" applyBorder="1" applyAlignment="1" applyProtection="1">
      <alignment horizontal="left" vertical="center"/>
    </xf>
    <xf numFmtId="0" fontId="29" fillId="0" borderId="35" xfId="2" applyFont="1" applyFill="1" applyBorder="1" applyAlignment="1" applyProtection="1">
      <alignment horizontal="left" vertical="center"/>
    </xf>
    <xf numFmtId="0" fontId="40" fillId="7" borderId="0" xfId="2" applyFont="1" applyFill="1" applyBorder="1" applyAlignment="1" applyProtection="1">
      <alignment horizontal="left" vertical="center"/>
    </xf>
    <xf numFmtId="0" fontId="40" fillId="7" borderId="35" xfId="2" applyFont="1" applyFill="1" applyBorder="1" applyAlignment="1" applyProtection="1">
      <alignment horizontal="left" vertical="center"/>
    </xf>
    <xf numFmtId="0" fontId="0" fillId="0" borderId="17" xfId="0" applyBorder="1" applyAlignment="1" applyProtection="1">
      <alignment horizontal="left"/>
    </xf>
    <xf numFmtId="0" fontId="0" fillId="0" borderId="28" xfId="0" applyBorder="1" applyAlignment="1" applyProtection="1">
      <alignment horizontal="left"/>
    </xf>
    <xf numFmtId="0" fontId="14" fillId="0" borderId="24"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35"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5" xfId="0" applyFont="1" applyBorder="1" applyAlignment="1" applyProtection="1">
      <alignment horizontal="left" vertical="top" wrapText="1"/>
      <protection locked="0"/>
    </xf>
    <xf numFmtId="0" fontId="14" fillId="0" borderId="22" xfId="0" applyFont="1" applyBorder="1" applyAlignment="1" applyProtection="1">
      <alignment horizontal="left" vertical="top" wrapText="1"/>
      <protection locked="0"/>
    </xf>
    <xf numFmtId="0" fontId="3" fillId="0" borderId="0" xfId="2" applyAlignment="1" applyProtection="1">
      <alignment horizontal="left"/>
    </xf>
    <xf numFmtId="0" fontId="3" fillId="0" borderId="25" xfId="2" applyBorder="1" applyAlignment="1" applyProtection="1">
      <alignment horizontal="left"/>
    </xf>
    <xf numFmtId="0" fontId="16" fillId="0" borderId="5" xfId="2" applyFont="1" applyFill="1" applyBorder="1" applyAlignment="1" applyProtection="1">
      <alignment horizontal="left" vertical="center"/>
    </xf>
    <xf numFmtId="0" fontId="16" fillId="0" borderId="0" xfId="2" applyFont="1" applyFill="1" applyBorder="1" applyAlignment="1" applyProtection="1">
      <alignment horizontal="left" vertical="center"/>
    </xf>
    <xf numFmtId="0" fontId="32" fillId="0" borderId="0" xfId="2" applyFont="1" applyBorder="1" applyAlignment="1" applyProtection="1">
      <alignment horizontal="left"/>
    </xf>
    <xf numFmtId="0" fontId="9" fillId="0" borderId="0" xfId="2" applyFont="1" applyFill="1" applyBorder="1" applyAlignment="1" applyProtection="1">
      <alignment horizontal="left" vertical="center"/>
    </xf>
    <xf numFmtId="0" fontId="5" fillId="0" borderId="0" xfId="2" applyFont="1" applyBorder="1" applyAlignment="1" applyProtection="1">
      <alignment horizontal="left"/>
    </xf>
    <xf numFmtId="0" fontId="10" fillId="0" borderId="0" xfId="2" applyFont="1" applyFill="1" applyBorder="1" applyAlignment="1" applyProtection="1">
      <alignment horizontal="left"/>
    </xf>
    <xf numFmtId="0" fontId="7" fillId="0" borderId="0" xfId="2" applyFont="1" applyAlignment="1" applyProtection="1">
      <alignment horizontal="center"/>
    </xf>
    <xf numFmtId="0" fontId="7" fillId="0" borderId="35" xfId="2" applyFont="1" applyBorder="1" applyAlignment="1" applyProtection="1">
      <alignment horizontal="center"/>
    </xf>
    <xf numFmtId="0" fontId="3" fillId="0" borderId="0" xfId="2" applyAlignment="1" applyProtection="1">
      <alignment horizontal="center"/>
    </xf>
    <xf numFmtId="0" fontId="10" fillId="5" borderId="0" xfId="2" applyFont="1" applyFill="1" applyBorder="1" applyAlignment="1" applyProtection="1">
      <alignment horizontal="left" vertical="center"/>
    </xf>
    <xf numFmtId="0" fontId="14" fillId="2" borderId="47" xfId="2" applyFont="1" applyFill="1" applyBorder="1" applyAlignment="1" applyProtection="1">
      <alignment horizontal="center"/>
    </xf>
    <xf numFmtId="0" fontId="14" fillId="2" borderId="48" xfId="2" applyFont="1" applyFill="1" applyBorder="1" applyAlignment="1" applyProtection="1">
      <alignment horizontal="center"/>
    </xf>
    <xf numFmtId="0" fontId="10" fillId="4" borderId="20" xfId="2" applyFont="1" applyFill="1" applyBorder="1" applyAlignment="1" applyProtection="1">
      <alignment horizontal="center"/>
    </xf>
    <xf numFmtId="0" fontId="10" fillId="4" borderId="21" xfId="2" applyFont="1" applyFill="1" applyBorder="1" applyAlignment="1" applyProtection="1">
      <alignment horizontal="center"/>
    </xf>
    <xf numFmtId="0" fontId="33" fillId="3" borderId="0" xfId="2" applyFont="1" applyFill="1" applyAlignment="1" applyProtection="1">
      <alignment horizontal="center"/>
    </xf>
    <xf numFmtId="0" fontId="11" fillId="0" borderId="17" xfId="2" applyFont="1" applyBorder="1" applyAlignment="1" applyProtection="1">
      <alignment horizontal="center"/>
    </xf>
    <xf numFmtId="0" fontId="8" fillId="0" borderId="0" xfId="2" applyFont="1" applyAlignment="1" applyProtection="1">
      <alignment horizontal="center"/>
    </xf>
    <xf numFmtId="0" fontId="20" fillId="0" borderId="24" xfId="1" applyFont="1" applyBorder="1" applyAlignment="1" applyProtection="1"/>
    <xf numFmtId="0" fontId="20" fillId="0" borderId="12" xfId="1" applyFont="1" applyBorder="1" applyAlignment="1" applyProtection="1"/>
    <xf numFmtId="0" fontId="20" fillId="0" borderId="19" xfId="1" applyFont="1" applyBorder="1" applyAlignment="1" applyProtection="1"/>
    <xf numFmtId="0" fontId="20" fillId="0" borderId="40" xfId="1" applyFont="1" applyBorder="1" applyAlignment="1" applyProtection="1"/>
    <xf numFmtId="0" fontId="6" fillId="0" borderId="0" xfId="2" applyFont="1" applyAlignment="1" applyProtection="1">
      <alignment horizontal="center"/>
    </xf>
    <xf numFmtId="0" fontId="6" fillId="0" borderId="35" xfId="2" applyFont="1" applyBorder="1" applyAlignment="1" applyProtection="1">
      <alignment horizontal="center"/>
    </xf>
    <xf numFmtId="0" fontId="29" fillId="4" borderId="0" xfId="2" applyFont="1" applyFill="1" applyBorder="1" applyAlignment="1" applyProtection="1">
      <alignment horizontal="left" vertical="center"/>
      <protection locked="0"/>
    </xf>
    <xf numFmtId="0" fontId="13" fillId="4" borderId="0" xfId="2" applyFont="1" applyFill="1" applyBorder="1" applyAlignment="1" applyProtection="1">
      <alignment horizontal="left" vertical="center"/>
      <protection locked="0"/>
    </xf>
    <xf numFmtId="0" fontId="30" fillId="0" borderId="0" xfId="2" applyFont="1" applyBorder="1" applyAlignment="1" applyProtection="1">
      <alignment horizontal="right" vertical="center"/>
    </xf>
    <xf numFmtId="0" fontId="30" fillId="0" borderId="0" xfId="2" applyFont="1" applyAlignment="1" applyProtection="1">
      <alignment horizontal="right" vertical="center"/>
    </xf>
    <xf numFmtId="0" fontId="23" fillId="0" borderId="13" xfId="0" applyFont="1" applyBorder="1" applyAlignment="1" applyProtection="1">
      <alignment horizontal="left"/>
    </xf>
    <xf numFmtId="0" fontId="23" fillId="0" borderId="6" xfId="0" applyFont="1" applyBorder="1" applyAlignment="1" applyProtection="1">
      <alignment horizontal="left"/>
    </xf>
    <xf numFmtId="0" fontId="23" fillId="0" borderId="11" xfId="0" applyFont="1" applyBorder="1" applyAlignment="1" applyProtection="1">
      <alignment horizontal="left"/>
    </xf>
    <xf numFmtId="0" fontId="23" fillId="0" borderId="0" xfId="0" applyFont="1" applyBorder="1" applyAlignment="1" applyProtection="1">
      <alignment horizontal="left"/>
    </xf>
    <xf numFmtId="0" fontId="23" fillId="0" borderId="9" xfId="0" applyFont="1" applyBorder="1" applyAlignment="1" applyProtection="1">
      <alignment horizontal="left"/>
    </xf>
    <xf numFmtId="0" fontId="23" fillId="0" borderId="5" xfId="0" applyFont="1" applyBorder="1" applyAlignment="1" applyProtection="1">
      <alignment horizontal="left"/>
    </xf>
    <xf numFmtId="0" fontId="47" fillId="0" borderId="0" xfId="0" applyFont="1" applyAlignment="1" applyProtection="1">
      <alignment horizontal="left" vertical="center"/>
    </xf>
    <xf numFmtId="0" fontId="45" fillId="0" borderId="0" xfId="0" applyFont="1" applyAlignment="1" applyProtection="1">
      <alignment horizontal="left" vertical="center"/>
    </xf>
    <xf numFmtId="49" fontId="25" fillId="0" borderId="0" xfId="0" applyNumberFormat="1" applyFont="1" applyAlignment="1" applyProtection="1">
      <alignment horizontal="left" vertical="top" wrapText="1"/>
      <protection locked="0"/>
    </xf>
    <xf numFmtId="49" fontId="25" fillId="0" borderId="6" xfId="0" applyNumberFormat="1"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6" xfId="0" applyFont="1" applyBorder="1" applyAlignment="1" applyProtection="1">
      <alignment horizontal="left" vertical="top" wrapText="1"/>
      <protection locked="0"/>
    </xf>
    <xf numFmtId="0" fontId="25" fillId="0" borderId="25" xfId="0" applyFont="1" applyBorder="1" applyAlignment="1" applyProtection="1">
      <alignment horizontal="left" vertical="top" wrapText="1"/>
      <protection locked="0"/>
    </xf>
    <xf numFmtId="0" fontId="23" fillId="0" borderId="7" xfId="0" applyFont="1" applyBorder="1" applyAlignment="1" applyProtection="1">
      <alignment horizontal="left"/>
    </xf>
    <xf numFmtId="0" fontId="23" fillId="0" borderId="4" xfId="0" applyFont="1" applyBorder="1" applyAlignment="1" applyProtection="1">
      <alignment horizontal="left"/>
    </xf>
    <xf numFmtId="49" fontId="25" fillId="0" borderId="0" xfId="0" applyNumberFormat="1" applyFont="1" applyBorder="1" applyAlignment="1" applyProtection="1">
      <alignment horizontal="left" vertical="top" wrapText="1"/>
      <protection locked="0"/>
    </xf>
    <xf numFmtId="0" fontId="0" fillId="0" borderId="19" xfId="0" applyBorder="1" applyAlignment="1" applyProtection="1">
      <alignment horizontal="center"/>
    </xf>
    <xf numFmtId="0" fontId="0" fillId="0" borderId="25" xfId="0" applyBorder="1" applyAlignment="1" applyProtection="1">
      <alignment horizontal="center"/>
    </xf>
    <xf numFmtId="0" fontId="0" fillId="0" borderId="22" xfId="0" applyBorder="1" applyAlignment="1" applyProtection="1">
      <alignment horizontal="center"/>
    </xf>
    <xf numFmtId="0" fontId="14" fillId="4" borderId="19" xfId="0" applyFont="1" applyFill="1" applyBorder="1" applyAlignment="1" applyProtection="1">
      <alignment horizontal="left"/>
    </xf>
    <xf numFmtId="0" fontId="14" fillId="4" borderId="25" xfId="0" applyFont="1" applyFill="1" applyBorder="1" applyAlignment="1" applyProtection="1">
      <alignment horizontal="left"/>
    </xf>
    <xf numFmtId="0" fontId="14" fillId="4" borderId="36" xfId="0" applyFont="1" applyFill="1" applyBorder="1" applyAlignment="1" applyProtection="1">
      <alignment horizontal="left"/>
    </xf>
    <xf numFmtId="0" fontId="14" fillId="0" borderId="17" xfId="0" applyFont="1" applyBorder="1" applyAlignment="1" applyProtection="1">
      <alignment horizontal="center"/>
    </xf>
    <xf numFmtId="0" fontId="14" fillId="0" borderId="41" xfId="0" applyFont="1" applyBorder="1" applyAlignment="1" applyProtection="1">
      <alignment horizontal="center"/>
    </xf>
    <xf numFmtId="0" fontId="14" fillId="4" borderId="27" xfId="0" applyFont="1" applyFill="1" applyBorder="1" applyAlignment="1" applyProtection="1">
      <alignment horizontal="left"/>
    </xf>
    <xf numFmtId="0" fontId="14" fillId="4" borderId="17" xfId="0" applyFont="1" applyFill="1" applyBorder="1" applyAlignment="1" applyProtection="1">
      <alignment horizontal="left"/>
    </xf>
    <xf numFmtId="0" fontId="14" fillId="4" borderId="39" xfId="0" applyFont="1" applyFill="1" applyBorder="1" applyAlignment="1" applyProtection="1">
      <alignment horizontal="left"/>
    </xf>
    <xf numFmtId="0" fontId="23" fillId="0" borderId="13" xfId="0" applyFont="1" applyBorder="1" applyAlignment="1" applyProtection="1"/>
    <xf numFmtId="0" fontId="23" fillId="0" borderId="6" xfId="0" applyFont="1" applyBorder="1" applyAlignment="1" applyProtection="1"/>
    <xf numFmtId="0" fontId="23" fillId="0" borderId="9" xfId="0" applyFont="1" applyBorder="1" applyAlignment="1" applyProtection="1"/>
    <xf numFmtId="0" fontId="23" fillId="0" borderId="5" xfId="0" applyFont="1" applyBorder="1" applyAlignment="1" applyProtection="1"/>
    <xf numFmtId="0" fontId="23" fillId="0" borderId="11" xfId="0" applyFont="1" applyBorder="1" applyAlignment="1" applyProtection="1"/>
    <xf numFmtId="0" fontId="23" fillId="0" borderId="0" xfId="0" applyFont="1" applyAlignment="1" applyProtection="1"/>
    <xf numFmtId="0" fontId="23" fillId="0" borderId="0" xfId="0" applyFont="1" applyBorder="1" applyAlignment="1" applyProtection="1"/>
    <xf numFmtId="0" fontId="25" fillId="0" borderId="4" xfId="0" applyFont="1" applyBorder="1" applyAlignment="1" applyProtection="1">
      <alignment horizontal="left"/>
    </xf>
    <xf numFmtId="49" fontId="14" fillId="4" borderId="4" xfId="0" applyNumberFormat="1" applyFont="1" applyFill="1" applyBorder="1" applyAlignment="1" applyProtection="1">
      <alignment horizontal="center"/>
    </xf>
    <xf numFmtId="49" fontId="14" fillId="4" borderId="8" xfId="0" applyNumberFormat="1" applyFont="1" applyFill="1" applyBorder="1" applyAlignment="1" applyProtection="1">
      <alignment horizontal="center"/>
    </xf>
    <xf numFmtId="0" fontId="23" fillId="0" borderId="5" xfId="0" applyFont="1" applyBorder="1" applyAlignment="1" applyProtection="1">
      <alignment horizontal="center"/>
    </xf>
    <xf numFmtId="0" fontId="16" fillId="0" borderId="5" xfId="0" applyFont="1" applyBorder="1" applyAlignment="1" applyProtection="1">
      <alignment horizontal="center"/>
    </xf>
    <xf numFmtId="0" fontId="16" fillId="0" borderId="27" xfId="0" applyFont="1" applyBorder="1" applyAlignment="1" applyProtection="1">
      <alignment horizontal="center"/>
    </xf>
    <xf numFmtId="0" fontId="16" fillId="0" borderId="17" xfId="0" applyFont="1" applyBorder="1" applyAlignment="1" applyProtection="1">
      <alignment horizontal="center"/>
    </xf>
    <xf numFmtId="0" fontId="16" fillId="0" borderId="28" xfId="0" applyFont="1" applyBorder="1" applyAlignment="1" applyProtection="1">
      <alignment horizontal="center"/>
    </xf>
    <xf numFmtId="0" fontId="14" fillId="0" borderId="25" xfId="0" applyFont="1" applyBorder="1" applyAlignment="1" applyProtection="1">
      <alignment horizontal="left"/>
    </xf>
    <xf numFmtId="0" fontId="14" fillId="0" borderId="40" xfId="0" applyFont="1" applyBorder="1" applyAlignment="1" applyProtection="1">
      <alignment horizontal="left"/>
    </xf>
    <xf numFmtId="0" fontId="14" fillId="4" borderId="4" xfId="0" applyFont="1" applyFill="1" applyBorder="1" applyAlignment="1" applyProtection="1">
      <alignment horizontal="center"/>
    </xf>
    <xf numFmtId="0" fontId="14" fillId="4" borderId="8" xfId="0" applyFont="1" applyFill="1" applyBorder="1" applyAlignment="1" applyProtection="1">
      <alignment horizontal="center"/>
    </xf>
    <xf numFmtId="49" fontId="25" fillId="0" borderId="25" xfId="0" applyNumberFormat="1" applyFont="1" applyBorder="1" applyAlignment="1" applyProtection="1">
      <alignment horizontal="left" vertical="top" wrapText="1"/>
      <protection locked="0"/>
    </xf>
    <xf numFmtId="49" fontId="16" fillId="4" borderId="4" xfId="0" applyNumberFormat="1" applyFont="1" applyFill="1" applyBorder="1" applyAlignment="1" applyProtection="1">
      <alignment horizontal="center"/>
    </xf>
    <xf numFmtId="49" fontId="16" fillId="4" borderId="8" xfId="0" applyNumberFormat="1" applyFont="1" applyFill="1" applyBorder="1" applyAlignment="1" applyProtection="1">
      <alignment horizontal="center"/>
    </xf>
    <xf numFmtId="0" fontId="47" fillId="0" borderId="0" xfId="0" applyFont="1" applyBorder="1" applyAlignment="1" applyProtection="1">
      <alignment horizontal="left" vertical="center"/>
    </xf>
    <xf numFmtId="0" fontId="45" fillId="0" borderId="0" xfId="0" applyFont="1" applyBorder="1" applyAlignment="1" applyProtection="1">
      <alignment horizontal="left" vertical="center"/>
    </xf>
    <xf numFmtId="49" fontId="14" fillId="4" borderId="5" xfId="0" applyNumberFormat="1" applyFont="1" applyFill="1" applyBorder="1" applyAlignment="1" applyProtection="1">
      <alignment horizontal="center" vertical="center"/>
    </xf>
    <xf numFmtId="49" fontId="14" fillId="4" borderId="10" xfId="0" applyNumberFormat="1" applyFont="1" applyFill="1" applyBorder="1" applyAlignment="1" applyProtection="1">
      <alignment horizontal="center" vertical="center"/>
    </xf>
    <xf numFmtId="49" fontId="14" fillId="4" borderId="0" xfId="0" applyNumberFormat="1" applyFont="1" applyFill="1" applyBorder="1" applyAlignment="1" applyProtection="1">
      <alignment horizontal="center" vertical="center"/>
    </xf>
    <xf numFmtId="49" fontId="14" fillId="4" borderId="12" xfId="0" applyNumberFormat="1" applyFont="1" applyFill="1" applyBorder="1" applyAlignment="1" applyProtection="1">
      <alignment horizontal="center" vertical="center"/>
    </xf>
    <xf numFmtId="49" fontId="14" fillId="4" borderId="6" xfId="0" applyNumberFormat="1" applyFont="1" applyFill="1" applyBorder="1" applyAlignment="1" applyProtection="1">
      <alignment horizontal="center" vertical="center"/>
    </xf>
    <xf numFmtId="49" fontId="14" fillId="4" borderId="14" xfId="0" applyNumberFormat="1" applyFont="1" applyFill="1" applyBorder="1" applyAlignment="1" applyProtection="1">
      <alignment horizontal="center" vertical="center"/>
    </xf>
    <xf numFmtId="0" fontId="25" fillId="0" borderId="5" xfId="0" applyFont="1" applyBorder="1" applyAlignment="1" applyProtection="1">
      <alignment horizontal="left"/>
    </xf>
    <xf numFmtId="0" fontId="0" fillId="0" borderId="17" xfId="0" applyFill="1" applyBorder="1" applyAlignment="1" applyProtection="1">
      <alignment horizontal="center"/>
    </xf>
    <xf numFmtId="0" fontId="0" fillId="0" borderId="0" xfId="0" applyFill="1" applyBorder="1" applyAlignment="1" applyProtection="1">
      <alignment horizontal="center"/>
    </xf>
    <xf numFmtId="0" fontId="31" fillId="6" borderId="0" xfId="0" applyFont="1" applyFill="1" applyAlignment="1" applyProtection="1">
      <alignment horizontal="center" vertical="center"/>
    </xf>
    <xf numFmtId="0" fontId="1" fillId="0" borderId="0" xfId="0" applyFont="1" applyAlignment="1" applyProtection="1">
      <alignment horizontal="center"/>
    </xf>
    <xf numFmtId="0" fontId="23" fillId="0" borderId="7" xfId="0" applyFont="1" applyBorder="1" applyAlignment="1" applyProtection="1"/>
    <xf numFmtId="0" fontId="23" fillId="0" borderId="4" xfId="0" applyFont="1" applyBorder="1" applyAlignment="1" applyProtection="1"/>
    <xf numFmtId="49" fontId="14" fillId="8" borderId="4" xfId="0" applyNumberFormat="1" applyFont="1" applyFill="1" applyBorder="1" applyAlignment="1" applyProtection="1">
      <alignment horizontal="center"/>
    </xf>
    <xf numFmtId="49" fontId="14" fillId="8" borderId="8" xfId="0" applyNumberFormat="1" applyFont="1" applyFill="1" applyBorder="1" applyAlignment="1" applyProtection="1">
      <alignment horizontal="center"/>
    </xf>
    <xf numFmtId="0" fontId="0" fillId="0" borderId="17" xfId="0" applyBorder="1" applyAlignment="1">
      <alignment horizontal="center"/>
    </xf>
    <xf numFmtId="0" fontId="23" fillId="8" borderId="0" xfId="0" applyFont="1" applyFill="1" applyAlignment="1" applyProtection="1">
      <alignment horizontal="left"/>
    </xf>
    <xf numFmtId="0" fontId="23" fillId="8" borderId="6" xfId="0" applyFont="1" applyFill="1" applyBorder="1" applyAlignment="1" applyProtection="1">
      <alignment horizontal="left"/>
    </xf>
    <xf numFmtId="0" fontId="23" fillId="8" borderId="5" xfId="0" applyFont="1" applyFill="1" applyBorder="1" applyAlignment="1" applyProtection="1">
      <alignment horizontal="left"/>
    </xf>
    <xf numFmtId="0" fontId="23" fillId="8" borderId="0" xfId="0" applyFont="1" applyFill="1" applyBorder="1" applyAlignment="1" applyProtection="1">
      <alignment horizontal="left"/>
    </xf>
    <xf numFmtId="0" fontId="23" fillId="0" borderId="6" xfId="0" applyFont="1" applyBorder="1" applyAlignment="1" applyProtection="1">
      <alignment horizontal="center"/>
    </xf>
    <xf numFmtId="0" fontId="24" fillId="0" borderId="5" xfId="0" applyFont="1" applyBorder="1" applyAlignment="1" applyProtection="1">
      <alignment horizontal="center"/>
    </xf>
    <xf numFmtId="49" fontId="14" fillId="4" borderId="9" xfId="0" applyNumberFormat="1" applyFont="1" applyFill="1" applyBorder="1" applyAlignment="1" applyProtection="1">
      <alignment horizontal="center" vertical="center"/>
    </xf>
    <xf numFmtId="49" fontId="14" fillId="4" borderId="13" xfId="0" applyNumberFormat="1" applyFont="1" applyFill="1" applyBorder="1" applyAlignment="1" applyProtection="1">
      <alignment horizontal="center" vertical="center"/>
    </xf>
    <xf numFmtId="49" fontId="14" fillId="4" borderId="5" xfId="0" applyNumberFormat="1" applyFont="1" applyFill="1" applyBorder="1" applyAlignment="1" applyProtection="1">
      <alignment horizontal="center"/>
    </xf>
    <xf numFmtId="49" fontId="14" fillId="4" borderId="10" xfId="0" applyNumberFormat="1" applyFont="1" applyFill="1" applyBorder="1" applyAlignment="1" applyProtection="1">
      <alignment horizontal="center"/>
    </xf>
    <xf numFmtId="49" fontId="14" fillId="4" borderId="6" xfId="0" applyNumberFormat="1" applyFont="1" applyFill="1" applyBorder="1" applyAlignment="1" applyProtection="1">
      <alignment horizontal="center"/>
    </xf>
    <xf numFmtId="49" fontId="14" fillId="4" borderId="14" xfId="0" applyNumberFormat="1" applyFont="1" applyFill="1" applyBorder="1" applyAlignment="1" applyProtection="1">
      <alignment horizontal="center"/>
    </xf>
    <xf numFmtId="49" fontId="16" fillId="8" borderId="4" xfId="0" applyNumberFormat="1" applyFont="1" applyFill="1" applyBorder="1" applyAlignment="1" applyProtection="1">
      <alignment horizontal="center"/>
    </xf>
    <xf numFmtId="49" fontId="16" fillId="8" borderId="8" xfId="0" applyNumberFormat="1" applyFont="1" applyFill="1" applyBorder="1" applyAlignment="1" applyProtection="1">
      <alignment horizontal="center"/>
    </xf>
    <xf numFmtId="0" fontId="12" fillId="0" borderId="0" xfId="1" applyFont="1" applyBorder="1" applyAlignment="1" applyProtection="1">
      <alignment horizontal="center" vertical="center"/>
    </xf>
    <xf numFmtId="0" fontId="2" fillId="0" borderId="0" xfId="0" applyFont="1" applyBorder="1" applyAlignment="1" applyProtection="1">
      <alignment horizontal="center"/>
    </xf>
    <xf numFmtId="0" fontId="2" fillId="0" borderId="0" xfId="0" applyFont="1" applyAlignment="1" applyProtection="1">
      <alignment horizontal="center"/>
    </xf>
    <xf numFmtId="0" fontId="14" fillId="4" borderId="4" xfId="0" applyFont="1" applyFill="1" applyBorder="1" applyAlignment="1" applyProtection="1">
      <alignment horizontal="center" vertical="center"/>
    </xf>
    <xf numFmtId="0" fontId="14" fillId="4" borderId="8" xfId="0" applyFont="1" applyFill="1" applyBorder="1" applyAlignment="1" applyProtection="1">
      <alignment horizontal="center" vertical="center"/>
    </xf>
    <xf numFmtId="0" fontId="1" fillId="0" borderId="6" xfId="0" applyFont="1" applyBorder="1" applyAlignment="1" applyProtection="1">
      <alignment horizontal="center"/>
    </xf>
    <xf numFmtId="49" fontId="14" fillId="4" borderId="4" xfId="0" applyNumberFormat="1" applyFont="1" applyFill="1" applyBorder="1" applyAlignment="1" applyProtection="1">
      <alignment horizontal="center" vertical="center"/>
    </xf>
    <xf numFmtId="49" fontId="14" fillId="4" borderId="8" xfId="0" applyNumberFormat="1" applyFont="1" applyFill="1" applyBorder="1" applyAlignment="1" applyProtection="1">
      <alignment horizontal="center" vertical="center"/>
    </xf>
    <xf numFmtId="0" fontId="16" fillId="0" borderId="0" xfId="0" applyFont="1" applyBorder="1" applyAlignment="1" applyProtection="1">
      <alignment horizontal="center"/>
    </xf>
    <xf numFmtId="49" fontId="24" fillId="4" borderId="4" xfId="0" applyNumberFormat="1" applyFont="1" applyFill="1" applyBorder="1" applyAlignment="1" applyProtection="1">
      <alignment horizontal="center"/>
    </xf>
    <xf numFmtId="49" fontId="24" fillId="4" borderId="8" xfId="0" applyNumberFormat="1" applyFont="1" applyFill="1" applyBorder="1" applyAlignment="1" applyProtection="1">
      <alignment horizontal="center"/>
    </xf>
    <xf numFmtId="0" fontId="23" fillId="8" borderId="13" xfId="0" applyFont="1" applyFill="1" applyBorder="1" applyAlignment="1" applyProtection="1">
      <alignment horizontal="left"/>
    </xf>
    <xf numFmtId="0" fontId="12" fillId="0" borderId="17" xfId="1" applyFont="1" applyBorder="1" applyAlignment="1" applyProtection="1">
      <alignment horizontal="center" vertical="center"/>
    </xf>
    <xf numFmtId="49" fontId="16" fillId="4" borderId="5" xfId="0" applyNumberFormat="1" applyFont="1" applyFill="1" applyBorder="1" applyAlignment="1" applyProtection="1">
      <alignment horizontal="center"/>
    </xf>
    <xf numFmtId="49" fontId="16" fillId="4" borderId="10" xfId="0" applyNumberFormat="1" applyFont="1" applyFill="1" applyBorder="1" applyAlignment="1" applyProtection="1">
      <alignment horizontal="center"/>
    </xf>
    <xf numFmtId="0" fontId="24" fillId="0" borderId="7" xfId="0" applyFont="1" applyBorder="1" applyAlignment="1" applyProtection="1"/>
    <xf numFmtId="49" fontId="23" fillId="0" borderId="17" xfId="0" applyNumberFormat="1" applyFont="1" applyBorder="1" applyAlignment="1" applyProtection="1">
      <alignment horizontal="center"/>
      <protection locked="0"/>
    </xf>
    <xf numFmtId="49" fontId="23" fillId="0" borderId="0" xfId="0" applyNumberFormat="1" applyFont="1" applyBorder="1" applyAlignment="1" applyProtection="1">
      <alignment horizontal="center"/>
      <protection locked="0"/>
    </xf>
    <xf numFmtId="0" fontId="25" fillId="0" borderId="6" xfId="0" applyFont="1" applyBorder="1" applyAlignment="1" applyProtection="1">
      <alignment horizontal="left"/>
    </xf>
    <xf numFmtId="49" fontId="23" fillId="0" borderId="5" xfId="0" applyNumberFormat="1" applyFont="1" applyFill="1" applyBorder="1" applyAlignment="1" applyProtection="1">
      <alignment horizontal="left"/>
    </xf>
    <xf numFmtId="49" fontId="24" fillId="0" borderId="5" xfId="0" applyNumberFormat="1" applyFont="1" applyFill="1" applyBorder="1" applyAlignment="1" applyProtection="1">
      <alignment horizontal="left"/>
    </xf>
    <xf numFmtId="0" fontId="0" fillId="0" borderId="17" xfId="0" applyBorder="1" applyAlignment="1" applyProtection="1">
      <alignment horizontal="center"/>
    </xf>
    <xf numFmtId="0" fontId="24" fillId="0" borderId="11" xfId="0" applyFont="1" applyBorder="1" applyAlignment="1" applyProtection="1"/>
    <xf numFmtId="0" fontId="24" fillId="0" borderId="7" xfId="0" applyFont="1" applyBorder="1" applyAlignment="1" applyProtection="1">
      <alignment horizontal="left"/>
    </xf>
  </cellXfs>
  <cellStyles count="3">
    <cellStyle name="Link" xfId="1" builtinId="8"/>
    <cellStyle name="Normal_Quality System Survey Cover Sht" xfId="2"/>
    <cellStyle name="Standard" xfId="0" builtinId="0"/>
  </cellStyles>
  <dxfs count="102">
    <dxf>
      <font>
        <condense val="0"/>
        <extend val="0"/>
        <color auto="1"/>
      </font>
      <fill>
        <patternFill patternType="mediumGray">
          <fgColor indexed="10"/>
          <bgColor indexed="9"/>
        </patternFill>
      </fill>
    </dxf>
    <dxf>
      <fill>
        <patternFill patternType="mediumGray">
          <fgColor indexed="11"/>
          <bgColor indexed="9"/>
        </patternFill>
      </fill>
    </dxf>
    <dxf>
      <fill>
        <patternFill patternType="mediumGray">
          <fgColor indexed="12"/>
          <bgColor indexed="9"/>
        </patternFill>
      </fill>
    </dxf>
    <dxf>
      <fill>
        <patternFill patternType="mediumGray">
          <fgColor indexed="10"/>
          <bgColor indexed="9"/>
        </patternFill>
      </fill>
    </dxf>
    <dxf>
      <fill>
        <patternFill patternType="mediumGray">
          <fgColor indexed="13"/>
          <bgColor indexed="9"/>
        </patternFill>
      </fill>
    </dxf>
    <dxf>
      <fill>
        <patternFill patternType="mediumGray">
          <fgColor indexed="11"/>
          <bgColor indexed="9"/>
        </patternFill>
      </fill>
    </dxf>
    <dxf>
      <font>
        <condense val="0"/>
        <extend val="0"/>
        <color auto="1"/>
      </font>
      <fill>
        <patternFill patternType="mediumGray">
          <fgColor indexed="10"/>
          <bgColor indexed="9"/>
        </patternFill>
      </fill>
    </dxf>
    <dxf>
      <fill>
        <patternFill patternType="mediumGray">
          <fgColor indexed="11"/>
          <bgColor indexed="9"/>
        </patternFill>
      </fill>
    </dxf>
    <dxf>
      <fill>
        <patternFill patternType="mediumGray">
          <fgColor indexed="12"/>
          <bgColor indexed="9"/>
        </patternFill>
      </fill>
    </dxf>
    <dxf>
      <font>
        <condense val="0"/>
        <extend val="0"/>
        <color auto="1"/>
      </font>
      <fill>
        <patternFill patternType="mediumGray">
          <fgColor indexed="10"/>
          <bgColor indexed="9"/>
        </patternFill>
      </fill>
    </dxf>
    <dxf>
      <fill>
        <patternFill patternType="mediumGray">
          <fgColor indexed="11"/>
          <bgColor indexed="9"/>
        </patternFill>
      </fill>
    </dxf>
    <dxf>
      <fill>
        <patternFill patternType="mediumGray">
          <fgColor indexed="12"/>
          <bgColor indexed="9"/>
        </patternFill>
      </fill>
    </dxf>
    <dxf>
      <fill>
        <patternFill patternType="mediumGray">
          <fgColor indexed="10"/>
          <bgColor indexed="9"/>
        </patternFill>
      </fill>
    </dxf>
    <dxf>
      <fill>
        <patternFill patternType="mediumGray">
          <fgColor indexed="13"/>
          <bgColor indexed="9"/>
        </patternFill>
      </fill>
    </dxf>
    <dxf>
      <fill>
        <patternFill patternType="mediumGray">
          <fgColor indexed="11"/>
          <bgColor indexed="9"/>
        </patternFill>
      </fill>
    </dxf>
    <dxf>
      <font>
        <condense val="0"/>
        <extend val="0"/>
        <color auto="1"/>
      </font>
      <fill>
        <patternFill patternType="mediumGray">
          <fgColor indexed="10"/>
          <bgColor indexed="9"/>
        </patternFill>
      </fill>
    </dxf>
    <dxf>
      <fill>
        <patternFill patternType="mediumGray">
          <fgColor indexed="11"/>
          <bgColor indexed="9"/>
        </patternFill>
      </fill>
    </dxf>
    <dxf>
      <fill>
        <patternFill patternType="mediumGray">
          <fgColor indexed="12"/>
          <bgColor indexed="9"/>
        </patternFill>
      </fill>
    </dxf>
    <dxf>
      <font>
        <condense val="0"/>
        <extend val="0"/>
        <color auto="1"/>
      </font>
      <fill>
        <patternFill patternType="mediumGray">
          <fgColor indexed="10"/>
          <bgColor indexed="9"/>
        </patternFill>
      </fill>
    </dxf>
    <dxf>
      <fill>
        <patternFill patternType="mediumGray">
          <fgColor indexed="11"/>
          <bgColor indexed="9"/>
        </patternFill>
      </fill>
    </dxf>
    <dxf>
      <fill>
        <patternFill patternType="mediumGray">
          <fgColor indexed="12"/>
          <bgColor indexed="9"/>
        </patternFill>
      </fill>
    </dxf>
    <dxf>
      <fill>
        <patternFill patternType="mediumGray">
          <fgColor indexed="10"/>
          <bgColor indexed="9"/>
        </patternFill>
      </fill>
    </dxf>
    <dxf>
      <fill>
        <patternFill patternType="mediumGray">
          <fgColor indexed="13"/>
          <bgColor indexed="9"/>
        </patternFill>
      </fill>
    </dxf>
    <dxf>
      <fill>
        <patternFill patternType="mediumGray">
          <fgColor indexed="11"/>
          <bgColor indexed="9"/>
        </patternFill>
      </fill>
    </dxf>
    <dxf>
      <font>
        <condense val="0"/>
        <extend val="0"/>
        <color auto="1"/>
      </font>
      <fill>
        <patternFill patternType="mediumGray">
          <fgColor indexed="10"/>
          <bgColor indexed="9"/>
        </patternFill>
      </fill>
    </dxf>
    <dxf>
      <fill>
        <patternFill patternType="mediumGray">
          <fgColor indexed="11"/>
          <bgColor indexed="9"/>
        </patternFill>
      </fill>
    </dxf>
    <dxf>
      <fill>
        <patternFill patternType="mediumGray">
          <fgColor indexed="12"/>
          <bgColor indexed="9"/>
        </patternFill>
      </fill>
    </dxf>
    <dxf>
      <font>
        <condense val="0"/>
        <extend val="0"/>
        <color auto="1"/>
      </font>
      <fill>
        <patternFill patternType="mediumGray">
          <fgColor indexed="10"/>
          <bgColor indexed="9"/>
        </patternFill>
      </fill>
    </dxf>
    <dxf>
      <fill>
        <patternFill patternType="mediumGray">
          <fgColor indexed="11"/>
          <bgColor indexed="9"/>
        </patternFill>
      </fill>
    </dxf>
    <dxf>
      <fill>
        <patternFill patternType="mediumGray">
          <fgColor indexed="12"/>
          <bgColor indexed="9"/>
        </patternFill>
      </fill>
    </dxf>
    <dxf>
      <font>
        <condense val="0"/>
        <extend val="0"/>
        <color auto="1"/>
      </font>
      <fill>
        <patternFill patternType="mediumGray">
          <fgColor indexed="10"/>
          <bgColor indexed="9"/>
        </patternFill>
      </fill>
    </dxf>
    <dxf>
      <fill>
        <patternFill patternType="mediumGray">
          <fgColor indexed="11"/>
          <bgColor indexed="9"/>
        </patternFill>
      </fill>
    </dxf>
    <dxf>
      <fill>
        <patternFill patternType="mediumGray">
          <fgColor indexed="12"/>
          <bgColor indexed="9"/>
        </patternFill>
      </fill>
    </dxf>
    <dxf>
      <font>
        <condense val="0"/>
        <extend val="0"/>
        <color auto="1"/>
      </font>
      <fill>
        <patternFill patternType="mediumGray">
          <fgColor indexed="10"/>
          <bgColor indexed="9"/>
        </patternFill>
      </fill>
    </dxf>
    <dxf>
      <fill>
        <patternFill patternType="mediumGray">
          <fgColor indexed="11"/>
          <bgColor indexed="9"/>
        </patternFill>
      </fill>
    </dxf>
    <dxf>
      <fill>
        <patternFill patternType="mediumGray">
          <fgColor indexed="12"/>
          <bgColor indexed="9"/>
        </patternFill>
      </fill>
    </dxf>
    <dxf>
      <fill>
        <patternFill patternType="mediumGray">
          <fgColor indexed="10"/>
          <bgColor indexed="9"/>
        </patternFill>
      </fill>
    </dxf>
    <dxf>
      <fill>
        <patternFill patternType="mediumGray">
          <fgColor indexed="13"/>
          <bgColor indexed="9"/>
        </patternFill>
      </fill>
    </dxf>
    <dxf>
      <fill>
        <patternFill patternType="mediumGray">
          <fgColor indexed="11"/>
          <bgColor indexed="9"/>
        </patternFill>
      </fill>
    </dxf>
    <dxf>
      <font>
        <condense val="0"/>
        <extend val="0"/>
        <color auto="1"/>
      </font>
      <fill>
        <patternFill patternType="mediumGray">
          <fgColor indexed="10"/>
          <bgColor indexed="9"/>
        </patternFill>
      </fill>
    </dxf>
    <dxf>
      <fill>
        <patternFill patternType="mediumGray">
          <fgColor indexed="11"/>
          <bgColor indexed="9"/>
        </patternFill>
      </fill>
    </dxf>
    <dxf>
      <fill>
        <patternFill patternType="mediumGray">
          <fgColor indexed="12"/>
          <bgColor indexed="9"/>
        </patternFill>
      </fill>
    </dxf>
    <dxf>
      <font>
        <condense val="0"/>
        <extend val="0"/>
        <color auto="1"/>
      </font>
      <fill>
        <patternFill patternType="mediumGray">
          <fgColor indexed="10"/>
          <bgColor indexed="9"/>
        </patternFill>
      </fill>
    </dxf>
    <dxf>
      <fill>
        <patternFill patternType="mediumGray">
          <fgColor indexed="11"/>
          <bgColor indexed="9"/>
        </patternFill>
      </fill>
    </dxf>
    <dxf>
      <fill>
        <patternFill patternType="mediumGray">
          <fgColor indexed="12"/>
          <bgColor indexed="9"/>
        </patternFill>
      </fill>
    </dxf>
    <dxf>
      <font>
        <condense val="0"/>
        <extend val="0"/>
        <color auto="1"/>
      </font>
      <fill>
        <patternFill patternType="mediumGray">
          <fgColor indexed="10"/>
          <bgColor indexed="9"/>
        </patternFill>
      </fill>
    </dxf>
    <dxf>
      <fill>
        <patternFill patternType="mediumGray">
          <fgColor indexed="11"/>
          <bgColor indexed="9"/>
        </patternFill>
      </fill>
    </dxf>
    <dxf>
      <fill>
        <patternFill patternType="mediumGray">
          <fgColor indexed="12"/>
          <bgColor indexed="9"/>
        </patternFill>
      </fill>
    </dxf>
    <dxf>
      <font>
        <condense val="0"/>
        <extend val="0"/>
        <color auto="1"/>
      </font>
      <fill>
        <patternFill patternType="mediumGray">
          <fgColor indexed="10"/>
          <bgColor indexed="9"/>
        </patternFill>
      </fill>
    </dxf>
    <dxf>
      <fill>
        <patternFill patternType="mediumGray">
          <fgColor indexed="11"/>
          <bgColor indexed="9"/>
        </patternFill>
      </fill>
    </dxf>
    <dxf>
      <fill>
        <patternFill patternType="mediumGray">
          <fgColor indexed="12"/>
          <bgColor indexed="9"/>
        </patternFill>
      </fill>
    </dxf>
    <dxf>
      <font>
        <condense val="0"/>
        <extend val="0"/>
        <color auto="1"/>
      </font>
      <fill>
        <patternFill patternType="mediumGray">
          <fgColor indexed="10"/>
          <bgColor indexed="9"/>
        </patternFill>
      </fill>
    </dxf>
    <dxf>
      <fill>
        <patternFill patternType="mediumGray">
          <fgColor indexed="11"/>
          <bgColor indexed="9"/>
        </patternFill>
      </fill>
    </dxf>
    <dxf>
      <fill>
        <patternFill patternType="mediumGray">
          <fgColor indexed="12"/>
          <bgColor indexed="9"/>
        </patternFill>
      </fill>
    </dxf>
    <dxf>
      <font>
        <condense val="0"/>
        <extend val="0"/>
        <color auto="1"/>
      </font>
      <fill>
        <patternFill patternType="mediumGray">
          <fgColor indexed="10"/>
          <bgColor indexed="9"/>
        </patternFill>
      </fill>
    </dxf>
    <dxf>
      <fill>
        <patternFill patternType="mediumGray">
          <fgColor indexed="11"/>
          <bgColor indexed="9"/>
        </patternFill>
      </fill>
    </dxf>
    <dxf>
      <fill>
        <patternFill patternType="mediumGray">
          <fgColor indexed="12"/>
          <bgColor indexed="9"/>
        </patternFill>
      </fill>
    </dxf>
    <dxf>
      <font>
        <condense val="0"/>
        <extend val="0"/>
        <color auto="1"/>
      </font>
      <fill>
        <patternFill patternType="mediumGray">
          <fgColor indexed="10"/>
          <bgColor indexed="9"/>
        </patternFill>
      </fill>
    </dxf>
    <dxf>
      <fill>
        <patternFill patternType="mediumGray">
          <fgColor indexed="11"/>
          <bgColor indexed="9"/>
        </patternFill>
      </fill>
    </dxf>
    <dxf>
      <fill>
        <patternFill patternType="mediumGray">
          <fgColor indexed="12"/>
          <bgColor indexed="9"/>
        </patternFill>
      </fill>
    </dxf>
    <dxf>
      <fill>
        <patternFill patternType="mediumGray">
          <fgColor indexed="10"/>
          <bgColor indexed="9"/>
        </patternFill>
      </fill>
    </dxf>
    <dxf>
      <fill>
        <patternFill patternType="mediumGray">
          <fgColor indexed="13"/>
          <bgColor indexed="9"/>
        </patternFill>
      </fill>
    </dxf>
    <dxf>
      <fill>
        <patternFill patternType="mediumGray">
          <fgColor indexed="11"/>
          <bgColor indexed="9"/>
        </patternFill>
      </fill>
    </dxf>
    <dxf>
      <font>
        <condense val="0"/>
        <extend val="0"/>
        <color auto="1"/>
      </font>
      <fill>
        <patternFill patternType="mediumGray">
          <fgColor indexed="10"/>
          <bgColor indexed="9"/>
        </patternFill>
      </fill>
    </dxf>
    <dxf>
      <fill>
        <patternFill patternType="mediumGray">
          <fgColor indexed="11"/>
          <bgColor indexed="9"/>
        </patternFill>
      </fill>
    </dxf>
    <dxf>
      <fill>
        <patternFill patternType="mediumGray">
          <fgColor indexed="12"/>
          <bgColor indexed="9"/>
        </patternFill>
      </fill>
    </dxf>
    <dxf>
      <font>
        <condense val="0"/>
        <extend val="0"/>
        <color auto="1"/>
      </font>
      <fill>
        <patternFill patternType="mediumGray">
          <fgColor indexed="10"/>
          <bgColor indexed="9"/>
        </patternFill>
      </fill>
    </dxf>
    <dxf>
      <fill>
        <patternFill patternType="mediumGray">
          <fgColor indexed="11"/>
          <bgColor indexed="9"/>
        </patternFill>
      </fill>
    </dxf>
    <dxf>
      <fill>
        <patternFill patternType="mediumGray">
          <fgColor indexed="12"/>
          <bgColor indexed="9"/>
        </patternFill>
      </fill>
    </dxf>
    <dxf>
      <font>
        <condense val="0"/>
        <extend val="0"/>
        <color auto="1"/>
      </font>
      <fill>
        <patternFill patternType="mediumGray">
          <fgColor indexed="10"/>
          <bgColor indexed="9"/>
        </patternFill>
      </fill>
    </dxf>
    <dxf>
      <fill>
        <patternFill patternType="mediumGray">
          <fgColor indexed="11"/>
          <bgColor indexed="9"/>
        </patternFill>
      </fill>
    </dxf>
    <dxf>
      <fill>
        <patternFill patternType="mediumGray">
          <fgColor indexed="12"/>
          <bgColor indexed="9"/>
        </patternFill>
      </fill>
    </dxf>
    <dxf>
      <fill>
        <patternFill patternType="mediumGray">
          <fgColor indexed="10"/>
          <bgColor indexed="9"/>
        </patternFill>
      </fill>
    </dxf>
    <dxf>
      <fill>
        <patternFill patternType="mediumGray">
          <fgColor indexed="13"/>
          <bgColor indexed="9"/>
        </patternFill>
      </fill>
    </dxf>
    <dxf>
      <fill>
        <patternFill patternType="mediumGray">
          <fgColor indexed="11"/>
          <bgColor indexed="9"/>
        </patternFill>
      </fill>
    </dxf>
    <dxf>
      <font>
        <condense val="0"/>
        <extend val="0"/>
        <color auto="1"/>
      </font>
      <fill>
        <patternFill patternType="mediumGray">
          <fgColor indexed="10"/>
          <bgColor indexed="9"/>
        </patternFill>
      </fill>
    </dxf>
    <dxf>
      <fill>
        <patternFill patternType="mediumGray">
          <fgColor indexed="11"/>
          <bgColor indexed="9"/>
        </patternFill>
      </fill>
    </dxf>
    <dxf>
      <fill>
        <patternFill patternType="mediumGray">
          <fgColor indexed="12"/>
          <bgColor indexed="9"/>
        </patternFill>
      </fill>
    </dxf>
    <dxf>
      <font>
        <condense val="0"/>
        <extend val="0"/>
        <color auto="1"/>
      </font>
      <fill>
        <patternFill patternType="mediumGray">
          <fgColor indexed="10"/>
          <bgColor indexed="9"/>
        </patternFill>
      </fill>
    </dxf>
    <dxf>
      <fill>
        <patternFill patternType="mediumGray">
          <fgColor indexed="11"/>
          <bgColor indexed="9"/>
        </patternFill>
      </fill>
    </dxf>
    <dxf>
      <fill>
        <patternFill patternType="mediumGray">
          <fgColor indexed="12"/>
          <bgColor indexed="9"/>
        </patternFill>
      </fill>
    </dxf>
    <dxf>
      <font>
        <condense val="0"/>
        <extend val="0"/>
        <color auto="1"/>
      </font>
      <fill>
        <patternFill patternType="mediumGray">
          <fgColor indexed="10"/>
          <bgColor indexed="9"/>
        </patternFill>
      </fill>
    </dxf>
    <dxf>
      <fill>
        <patternFill patternType="mediumGray">
          <fgColor indexed="11"/>
          <bgColor indexed="9"/>
        </patternFill>
      </fill>
    </dxf>
    <dxf>
      <fill>
        <patternFill patternType="mediumGray">
          <fgColor indexed="12"/>
          <bgColor indexed="9"/>
        </patternFill>
      </fill>
    </dxf>
    <dxf>
      <font>
        <condense val="0"/>
        <extend val="0"/>
        <color auto="1"/>
      </font>
      <fill>
        <patternFill patternType="mediumGray">
          <fgColor indexed="10"/>
          <bgColor indexed="9"/>
        </patternFill>
      </fill>
    </dxf>
    <dxf>
      <fill>
        <patternFill patternType="mediumGray">
          <fgColor indexed="11"/>
          <bgColor indexed="9"/>
        </patternFill>
      </fill>
    </dxf>
    <dxf>
      <fill>
        <patternFill patternType="mediumGray">
          <fgColor indexed="12"/>
          <bgColor indexed="9"/>
        </patternFill>
      </fill>
    </dxf>
    <dxf>
      <font>
        <condense val="0"/>
        <extend val="0"/>
        <color auto="1"/>
      </font>
      <fill>
        <patternFill patternType="mediumGray">
          <fgColor indexed="10"/>
          <bgColor indexed="9"/>
        </patternFill>
      </fill>
    </dxf>
    <dxf>
      <fill>
        <patternFill patternType="mediumGray">
          <fgColor indexed="11"/>
          <bgColor indexed="9"/>
        </patternFill>
      </fill>
    </dxf>
    <dxf>
      <fill>
        <patternFill patternType="mediumGray">
          <fgColor indexed="12"/>
          <bgColor indexed="9"/>
        </patternFill>
      </fill>
    </dxf>
    <dxf>
      <fill>
        <patternFill patternType="mediumGray">
          <fgColor indexed="10"/>
          <bgColor indexed="9"/>
        </patternFill>
      </fill>
    </dxf>
    <dxf>
      <fill>
        <patternFill patternType="mediumGray">
          <fgColor indexed="13"/>
          <bgColor indexed="9"/>
        </patternFill>
      </fill>
    </dxf>
    <dxf>
      <fill>
        <patternFill patternType="mediumGray">
          <fgColor indexed="11"/>
          <bgColor indexed="9"/>
        </patternFill>
      </fill>
    </dxf>
    <dxf>
      <font>
        <condense val="0"/>
        <extend val="0"/>
        <color auto="1"/>
      </font>
      <fill>
        <patternFill patternType="mediumGray">
          <fgColor indexed="10"/>
          <bgColor indexed="9"/>
        </patternFill>
      </fill>
    </dxf>
    <dxf>
      <fill>
        <patternFill patternType="mediumGray">
          <fgColor indexed="11"/>
          <bgColor indexed="9"/>
        </patternFill>
      </fill>
    </dxf>
    <dxf>
      <fill>
        <patternFill patternType="mediumGray">
          <fgColor indexed="12"/>
          <bgColor indexed="9"/>
        </patternFill>
      </fill>
    </dxf>
    <dxf>
      <fill>
        <patternFill patternType="mediumGray">
          <fgColor indexed="10"/>
          <bgColor indexed="9"/>
        </patternFill>
      </fill>
    </dxf>
    <dxf>
      <fill>
        <patternFill patternType="mediumGray">
          <fgColor indexed="13"/>
          <bgColor indexed="9"/>
        </patternFill>
      </fill>
    </dxf>
    <dxf>
      <fill>
        <patternFill patternType="mediumGray">
          <fgColor indexed="11"/>
          <bgColor indexed="9"/>
        </patternFill>
      </fill>
    </dxf>
    <dxf>
      <fill>
        <patternFill patternType="mediumGray">
          <fgColor indexed="10"/>
          <bgColor indexed="9"/>
        </patternFill>
      </fill>
    </dxf>
    <dxf>
      <fill>
        <patternFill patternType="mediumGray">
          <fgColor indexed="13"/>
          <bgColor indexed="9"/>
        </patternFill>
      </fill>
    </dxf>
    <dxf>
      <fill>
        <patternFill patternType="mediumGray">
          <fgColor indexed="11"/>
          <bgColor indexed="9"/>
        </patternFill>
      </fill>
    </dxf>
  </dxfs>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381000</xdr:colOff>
      <xdr:row>0</xdr:row>
      <xdr:rowOff>114300</xdr:rowOff>
    </xdr:from>
    <xdr:to>
      <xdr:col>7</xdr:col>
      <xdr:colOff>695325</xdr:colOff>
      <xdr:row>2</xdr:row>
      <xdr:rowOff>121276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0" y="114300"/>
          <a:ext cx="1076325" cy="330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1314450</xdr:colOff>
      <xdr:row>0</xdr:row>
      <xdr:rowOff>0</xdr:rowOff>
    </xdr:from>
    <xdr:to>
      <xdr:col>8</xdr:col>
      <xdr:colOff>495300</xdr:colOff>
      <xdr:row>0</xdr:row>
      <xdr:rowOff>330826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8800" y="0"/>
          <a:ext cx="1076325" cy="330826"/>
        </a:xfrm>
        <a:prstGeom prst="rect">
          <a:avLst/>
        </a:prstGeom>
      </xdr:spPr>
    </xdr:pic>
    <xdr:clientData/>
  </xdr:twoCellAnchor>
  <xdr:oneCellAnchor>
    <xdr:from>
      <xdr:col>7</xdr:col>
      <xdr:colOff>0</xdr:colOff>
      <xdr:row>48</xdr:row>
      <xdr:rowOff>19050</xdr:rowOff>
    </xdr:from>
    <xdr:ext cx="1076325" cy="330826"/>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48325" y="9086850"/>
          <a:ext cx="1076325" cy="330826"/>
        </a:xfrm>
        <a:prstGeom prst="rect">
          <a:avLst/>
        </a:prstGeom>
      </xdr:spPr>
    </xdr:pic>
    <xdr:clientData/>
  </xdr:oneCellAnchor>
  <xdr:oneCellAnchor>
    <xdr:from>
      <xdr:col>7</xdr:col>
      <xdr:colOff>0</xdr:colOff>
      <xdr:row>95</xdr:row>
      <xdr:rowOff>19050</xdr:rowOff>
    </xdr:from>
    <xdr:ext cx="1076325" cy="330826"/>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81625" y="8181975"/>
          <a:ext cx="1076325" cy="33082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1314450</xdr:colOff>
      <xdr:row>0</xdr:row>
      <xdr:rowOff>0</xdr:rowOff>
    </xdr:from>
    <xdr:to>
      <xdr:col>8</xdr:col>
      <xdr:colOff>495300</xdr:colOff>
      <xdr:row>0</xdr:row>
      <xdr:rowOff>330826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8800" y="0"/>
          <a:ext cx="1076325" cy="3308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533400</xdr:colOff>
      <xdr:row>0</xdr:row>
      <xdr:rowOff>95250</xdr:rowOff>
    </xdr:from>
    <xdr:to>
      <xdr:col>5</xdr:col>
      <xdr:colOff>1057275</xdr:colOff>
      <xdr:row>2</xdr:row>
      <xdr:rowOff>153542</xdr:rowOff>
    </xdr:to>
    <xdr:pic>
      <xdr:nvPicPr>
        <xdr:cNvPr id="8205" name="Picture 3" descr="EElogo_solo_sw"/>
        <xdr:cNvPicPr>
          <a:picLocks noChangeAspect="1" noChangeArrowheads="1"/>
        </xdr:cNvPicPr>
      </xdr:nvPicPr>
      <xdr:blipFill>
        <a:blip xmlns:r="http://schemas.openxmlformats.org/officeDocument/2006/relationships" r:embed="rId1" cstate="print"/>
        <a:srcRect/>
        <a:stretch>
          <a:fillRect/>
        </a:stretch>
      </xdr:blipFill>
      <xdr:spPr bwMode="auto">
        <a:xfrm>
          <a:off x="5981700" y="95250"/>
          <a:ext cx="1476375" cy="42024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390525</xdr:colOff>
      <xdr:row>0</xdr:row>
      <xdr:rowOff>19050</xdr:rowOff>
    </xdr:from>
    <xdr:to>
      <xdr:col>8</xdr:col>
      <xdr:colOff>695325</xdr:colOff>
      <xdr:row>0</xdr:row>
      <xdr:rowOff>319997</xdr:rowOff>
    </xdr:to>
    <xdr:pic>
      <xdr:nvPicPr>
        <xdr:cNvPr id="2" name="Picture 3" descr="EElogo_solo_sw"/>
        <xdr:cNvPicPr>
          <a:picLocks noChangeAspect="1" noChangeArrowheads="1"/>
        </xdr:cNvPicPr>
      </xdr:nvPicPr>
      <xdr:blipFill>
        <a:blip xmlns:r="http://schemas.openxmlformats.org/officeDocument/2006/relationships" r:embed="rId1" cstate="print"/>
        <a:srcRect/>
        <a:stretch>
          <a:fillRect/>
        </a:stretch>
      </xdr:blipFill>
      <xdr:spPr bwMode="auto">
        <a:xfrm>
          <a:off x="4857750" y="19050"/>
          <a:ext cx="1095375" cy="30094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65"/>
  <sheetViews>
    <sheetView tabSelected="1" view="pageLayout" zoomScaleNormal="100" workbookViewId="0">
      <selection activeCell="B62" sqref="B62:H62"/>
    </sheetView>
  </sheetViews>
  <sheetFormatPr baseColWidth="10" defaultRowHeight="12.75"/>
  <sheetData>
    <row r="1" spans="1:8">
      <c r="A1" s="161"/>
      <c r="B1" s="161"/>
      <c r="C1" s="161"/>
      <c r="D1" s="161"/>
      <c r="E1" s="161"/>
      <c r="F1" s="161"/>
      <c r="G1" s="161"/>
      <c r="H1" s="161"/>
    </row>
    <row r="2" spans="1:8">
      <c r="A2" s="161"/>
      <c r="B2" s="161"/>
      <c r="C2" s="161"/>
      <c r="D2" s="161"/>
      <c r="E2" s="161"/>
      <c r="F2" s="161"/>
      <c r="G2" s="161"/>
      <c r="H2" s="161"/>
    </row>
    <row r="3" spans="1:8">
      <c r="A3" s="161"/>
      <c r="B3" s="161"/>
      <c r="C3" s="161"/>
      <c r="D3" s="161"/>
      <c r="E3" s="161"/>
      <c r="F3" s="161"/>
      <c r="G3" s="161"/>
      <c r="H3" s="161"/>
    </row>
    <row r="4" spans="1:8">
      <c r="A4" s="161"/>
      <c r="B4" s="161"/>
      <c r="C4" s="161"/>
      <c r="D4" s="161"/>
      <c r="E4" s="161"/>
      <c r="F4" s="161"/>
      <c r="G4" s="161"/>
      <c r="H4" s="161"/>
    </row>
    <row r="5" spans="1:8" ht="15.75">
      <c r="A5" s="41" t="s">
        <v>15</v>
      </c>
      <c r="B5" s="165" t="s">
        <v>882</v>
      </c>
      <c r="C5" s="165"/>
      <c r="D5" s="165"/>
      <c r="E5" s="165"/>
      <c r="F5" s="165"/>
      <c r="G5" s="165"/>
      <c r="H5" s="41"/>
    </row>
    <row r="6" spans="1:8">
      <c r="A6" s="161"/>
      <c r="B6" s="161"/>
      <c r="C6" s="161"/>
      <c r="D6" s="161"/>
      <c r="E6" s="161"/>
      <c r="F6" s="161"/>
      <c r="G6" s="161"/>
      <c r="H6" s="161"/>
    </row>
    <row r="7" spans="1:8">
      <c r="A7" s="161"/>
      <c r="B7" s="161"/>
      <c r="C7" s="161"/>
      <c r="D7" s="161"/>
      <c r="E7" s="161"/>
      <c r="F7" s="161"/>
      <c r="G7" s="161"/>
      <c r="H7" s="161"/>
    </row>
    <row r="8" spans="1:8">
      <c r="B8" s="172" t="s">
        <v>868</v>
      </c>
      <c r="C8" s="172"/>
      <c r="D8" s="172"/>
      <c r="E8" s="172"/>
      <c r="F8" s="172"/>
      <c r="G8" s="172"/>
      <c r="H8" s="172"/>
    </row>
    <row r="9" spans="1:8">
      <c r="A9" s="105" t="s">
        <v>902</v>
      </c>
      <c r="B9" s="158" t="s">
        <v>869</v>
      </c>
      <c r="C9" s="158"/>
      <c r="D9" s="158"/>
      <c r="E9" s="158"/>
      <c r="F9" s="158"/>
      <c r="G9" s="158"/>
      <c r="H9" s="158"/>
    </row>
    <row r="10" spans="1:8">
      <c r="A10" s="155"/>
      <c r="B10" s="158" t="s">
        <v>871</v>
      </c>
      <c r="C10" s="158"/>
      <c r="D10" s="158"/>
      <c r="E10" s="158"/>
      <c r="F10" s="158"/>
      <c r="G10" s="158"/>
      <c r="H10" s="158"/>
    </row>
    <row r="11" spans="1:8">
      <c r="A11" s="155"/>
      <c r="B11" s="158" t="s">
        <v>870</v>
      </c>
      <c r="C11" s="158"/>
      <c r="D11" s="158"/>
      <c r="E11" s="158"/>
      <c r="F11" s="158"/>
      <c r="G11" s="158"/>
      <c r="H11" s="158"/>
    </row>
    <row r="12" spans="1:8">
      <c r="A12" s="155"/>
      <c r="B12" s="158" t="s">
        <v>872</v>
      </c>
      <c r="C12" s="158"/>
      <c r="D12" s="158"/>
      <c r="E12" s="158"/>
      <c r="F12" s="158"/>
      <c r="G12" s="158"/>
      <c r="H12" s="158"/>
    </row>
    <row r="13" spans="1:8">
      <c r="A13" s="155"/>
      <c r="B13" s="158" t="s">
        <v>873</v>
      </c>
      <c r="C13" s="158"/>
      <c r="D13" s="158"/>
      <c r="E13" s="158"/>
      <c r="F13" s="158"/>
      <c r="G13" s="158"/>
      <c r="H13" s="158"/>
    </row>
    <row r="14" spans="1:8">
      <c r="A14" s="155"/>
      <c r="B14" s="173"/>
      <c r="C14" s="173"/>
      <c r="D14" s="173"/>
      <c r="E14" s="173"/>
      <c r="F14" s="173"/>
      <c r="G14" s="173"/>
      <c r="H14" s="173"/>
    </row>
    <row r="15" spans="1:8">
      <c r="A15" s="153" t="s">
        <v>902</v>
      </c>
      <c r="B15" s="158" t="s">
        <v>877</v>
      </c>
      <c r="C15" s="158"/>
      <c r="D15" s="158"/>
      <c r="E15" s="158"/>
      <c r="F15" s="158"/>
      <c r="G15" s="158"/>
      <c r="H15" s="158"/>
    </row>
    <row r="16" spans="1:8">
      <c r="A16" s="155"/>
      <c r="B16" s="158" t="s">
        <v>874</v>
      </c>
      <c r="C16" s="158"/>
      <c r="D16" s="158"/>
      <c r="E16" s="158"/>
      <c r="F16" s="158"/>
      <c r="G16" s="158"/>
      <c r="H16" s="158"/>
    </row>
    <row r="17" spans="1:8">
      <c r="A17" s="155"/>
      <c r="B17" s="158" t="s">
        <v>876</v>
      </c>
      <c r="C17" s="158"/>
      <c r="D17" s="158"/>
      <c r="E17" s="158"/>
      <c r="F17" s="158"/>
      <c r="G17" s="158"/>
      <c r="H17" s="158"/>
    </row>
    <row r="18" spans="1:8">
      <c r="A18" s="155"/>
      <c r="B18" s="158" t="s">
        <v>875</v>
      </c>
      <c r="C18" s="158"/>
      <c r="D18" s="158"/>
      <c r="E18" s="158"/>
      <c r="F18" s="158"/>
      <c r="G18" s="158"/>
      <c r="H18" s="158"/>
    </row>
    <row r="19" spans="1:8">
      <c r="A19" s="155"/>
      <c r="B19" s="173"/>
      <c r="C19" s="173"/>
      <c r="D19" s="173"/>
      <c r="E19" s="173"/>
      <c r="F19" s="173"/>
      <c r="G19" s="173"/>
      <c r="H19" s="173"/>
    </row>
    <row r="20" spans="1:8">
      <c r="A20" s="153" t="s">
        <v>902</v>
      </c>
      <c r="B20" s="158" t="s">
        <v>879</v>
      </c>
      <c r="C20" s="158"/>
      <c r="D20" s="158"/>
      <c r="E20" s="158"/>
      <c r="F20" s="158"/>
      <c r="G20" s="158"/>
      <c r="H20" s="158"/>
    </row>
    <row r="21" spans="1:8">
      <c r="A21" s="155"/>
      <c r="B21" s="158" t="s">
        <v>878</v>
      </c>
      <c r="C21" s="158"/>
      <c r="D21" s="158"/>
      <c r="E21" s="158"/>
      <c r="F21" s="158"/>
      <c r="G21" s="158"/>
      <c r="H21" s="158"/>
    </row>
    <row r="22" spans="1:8">
      <c r="A22" s="155"/>
      <c r="B22" s="158" t="s">
        <v>881</v>
      </c>
      <c r="C22" s="158"/>
      <c r="D22" s="158"/>
      <c r="E22" s="158"/>
      <c r="F22" s="158"/>
      <c r="G22" s="158"/>
      <c r="H22" s="158"/>
    </row>
    <row r="23" spans="1:8">
      <c r="A23" s="155"/>
      <c r="B23" s="158" t="s">
        <v>880</v>
      </c>
      <c r="C23" s="158"/>
      <c r="D23" s="158"/>
      <c r="E23" s="158"/>
      <c r="F23" s="158"/>
      <c r="G23" s="158"/>
      <c r="H23" s="158"/>
    </row>
    <row r="24" spans="1:8">
      <c r="A24" s="155"/>
      <c r="B24" s="173"/>
      <c r="C24" s="173"/>
      <c r="D24" s="173"/>
      <c r="E24" s="173"/>
      <c r="F24" s="173"/>
      <c r="G24" s="173"/>
      <c r="H24" s="173"/>
    </row>
    <row r="25" spans="1:8">
      <c r="A25" s="153" t="s">
        <v>902</v>
      </c>
      <c r="B25" s="158" t="s">
        <v>883</v>
      </c>
      <c r="C25" s="158"/>
      <c r="D25" s="158"/>
      <c r="E25" s="158"/>
      <c r="F25" s="158"/>
      <c r="G25" s="158"/>
      <c r="H25" s="158"/>
    </row>
    <row r="26" spans="1:8">
      <c r="B26" s="158" t="s">
        <v>884</v>
      </c>
      <c r="C26" s="158"/>
      <c r="D26" s="158"/>
      <c r="E26" s="158"/>
      <c r="F26" s="158"/>
      <c r="G26" s="158"/>
      <c r="H26" s="158"/>
    </row>
    <row r="27" spans="1:8">
      <c r="B27" s="158" t="s">
        <v>904</v>
      </c>
      <c r="C27" s="158"/>
      <c r="D27" s="158"/>
      <c r="E27" s="158"/>
      <c r="F27" s="158"/>
      <c r="G27" s="158"/>
      <c r="H27" s="158"/>
    </row>
    <row r="28" spans="1:8">
      <c r="B28" s="158" t="s">
        <v>905</v>
      </c>
      <c r="C28" s="158"/>
      <c r="D28" s="158"/>
      <c r="E28" s="158"/>
      <c r="F28" s="158"/>
      <c r="G28" s="158"/>
      <c r="H28" s="158"/>
    </row>
    <row r="29" spans="1:8">
      <c r="B29" s="158" t="s">
        <v>906</v>
      </c>
      <c r="C29" s="158"/>
      <c r="D29" s="158"/>
      <c r="E29" s="158"/>
      <c r="F29" s="158"/>
      <c r="G29" s="158"/>
      <c r="H29" s="158"/>
    </row>
    <row r="30" spans="1:8">
      <c r="B30" s="158"/>
      <c r="C30" s="158"/>
      <c r="D30" s="158"/>
      <c r="E30" s="158"/>
      <c r="F30" s="158"/>
      <c r="G30" s="158"/>
      <c r="H30" s="158"/>
    </row>
    <row r="31" spans="1:8">
      <c r="B31" s="158" t="s">
        <v>885</v>
      </c>
      <c r="C31" s="158"/>
      <c r="D31" s="158"/>
      <c r="E31" s="158"/>
      <c r="F31" s="158"/>
      <c r="G31" s="158"/>
      <c r="H31" s="158"/>
    </row>
    <row r="32" spans="1:8">
      <c r="B32" s="158" t="s">
        <v>908</v>
      </c>
      <c r="C32" s="158"/>
      <c r="D32" s="158"/>
      <c r="E32" s="158"/>
      <c r="F32" s="158"/>
      <c r="G32" s="158"/>
      <c r="H32" s="158"/>
    </row>
    <row r="33" spans="2:8">
      <c r="B33" s="158" t="s">
        <v>909</v>
      </c>
      <c r="C33" s="158"/>
      <c r="D33" s="158"/>
      <c r="E33" s="158"/>
      <c r="F33" s="158"/>
      <c r="G33" s="158"/>
      <c r="H33" s="158"/>
    </row>
    <row r="34" spans="2:8">
      <c r="B34" s="158" t="s">
        <v>886</v>
      </c>
      <c r="C34" s="158"/>
      <c r="D34" s="158"/>
      <c r="E34" s="158"/>
      <c r="F34" s="158"/>
      <c r="G34" s="158"/>
      <c r="H34" s="158"/>
    </row>
    <row r="35" spans="2:8">
      <c r="B35" s="159" t="s">
        <v>887</v>
      </c>
      <c r="C35" s="159"/>
      <c r="D35" s="159"/>
      <c r="E35" s="159"/>
      <c r="F35" s="159"/>
      <c r="G35" s="159"/>
      <c r="H35" s="159"/>
    </row>
    <row r="36" spans="2:8">
      <c r="B36" s="158"/>
      <c r="C36" s="158"/>
      <c r="D36" s="158"/>
      <c r="E36" s="158"/>
      <c r="F36" s="158"/>
      <c r="G36" s="158"/>
      <c r="H36" s="158"/>
    </row>
    <row r="37" spans="2:8">
      <c r="B37" s="175" t="s">
        <v>888</v>
      </c>
      <c r="C37" s="175"/>
      <c r="D37" s="175"/>
      <c r="E37" s="175"/>
      <c r="F37" s="175"/>
      <c r="G37" s="175"/>
      <c r="H37" s="175"/>
    </row>
    <row r="38" spans="2:8">
      <c r="B38" s="158"/>
      <c r="C38" s="158"/>
      <c r="D38" s="158"/>
      <c r="E38" s="158"/>
      <c r="F38" s="158"/>
      <c r="G38" s="158"/>
      <c r="H38" s="158"/>
    </row>
    <row r="39" spans="2:8">
      <c r="B39" s="159" t="s">
        <v>889</v>
      </c>
      <c r="C39" s="158"/>
      <c r="D39" s="158"/>
      <c r="E39" s="158"/>
      <c r="F39" s="158"/>
      <c r="G39" s="158"/>
      <c r="H39" s="158"/>
    </row>
    <row r="40" spans="2:8">
      <c r="B40" s="158" t="s">
        <v>910</v>
      </c>
      <c r="C40" s="158"/>
      <c r="D40" s="158"/>
      <c r="E40" s="158"/>
      <c r="F40" s="158"/>
      <c r="G40" s="158"/>
      <c r="H40" s="158"/>
    </row>
    <row r="41" spans="2:8">
      <c r="B41" s="166" t="s">
        <v>907</v>
      </c>
      <c r="C41" s="167"/>
      <c r="D41" s="167"/>
      <c r="E41" s="167"/>
      <c r="F41" s="168"/>
      <c r="G41" s="160"/>
      <c r="H41" s="161"/>
    </row>
    <row r="42" spans="2:8">
      <c r="B42" s="169" t="s">
        <v>890</v>
      </c>
      <c r="C42" s="170"/>
      <c r="D42" s="170"/>
      <c r="E42" s="170"/>
      <c r="F42" s="171"/>
      <c r="G42" s="160"/>
      <c r="H42" s="161"/>
    </row>
    <row r="43" spans="2:8">
      <c r="B43" s="162" t="s">
        <v>891</v>
      </c>
      <c r="C43" s="163"/>
      <c r="D43" s="163"/>
      <c r="E43" s="163"/>
      <c r="F43" s="164"/>
      <c r="G43" s="160"/>
      <c r="H43" s="161"/>
    </row>
    <row r="44" spans="2:8">
      <c r="B44" s="173"/>
      <c r="C44" s="173"/>
      <c r="D44" s="173"/>
      <c r="E44" s="173"/>
      <c r="F44" s="173"/>
      <c r="G44" s="173"/>
      <c r="H44" s="173"/>
    </row>
    <row r="45" spans="2:8">
      <c r="B45" s="159" t="s">
        <v>892</v>
      </c>
      <c r="C45" s="159"/>
      <c r="D45" s="159"/>
      <c r="E45" s="159"/>
      <c r="F45" s="159"/>
      <c r="G45" s="159"/>
      <c r="H45" s="159"/>
    </row>
    <row r="46" spans="2:8">
      <c r="B46" s="173"/>
      <c r="C46" s="173"/>
      <c r="D46" s="173"/>
      <c r="E46" s="173"/>
      <c r="F46" s="173"/>
      <c r="G46" s="173"/>
      <c r="H46" s="173"/>
    </row>
    <row r="47" spans="2:8">
      <c r="B47" s="158" t="s">
        <v>893</v>
      </c>
      <c r="C47" s="158"/>
      <c r="D47" s="158"/>
      <c r="E47" s="158"/>
      <c r="F47" s="158"/>
      <c r="G47" s="158"/>
      <c r="H47" s="158"/>
    </row>
    <row r="48" spans="2:8">
      <c r="B48" s="158" t="s">
        <v>894</v>
      </c>
      <c r="C48" s="158"/>
      <c r="D48" s="158"/>
      <c r="E48" s="158"/>
      <c r="F48" s="158"/>
      <c r="G48" s="158"/>
      <c r="H48" s="158"/>
    </row>
    <row r="49" spans="2:8">
      <c r="B49" s="158" t="s">
        <v>911</v>
      </c>
      <c r="C49" s="158"/>
      <c r="D49" s="158"/>
      <c r="E49" s="158"/>
      <c r="F49" s="158"/>
      <c r="G49" s="158"/>
      <c r="H49" s="158"/>
    </row>
    <row r="50" spans="2:8">
      <c r="B50" s="158" t="s">
        <v>903</v>
      </c>
      <c r="C50" s="158"/>
      <c r="D50" s="158"/>
      <c r="E50" s="158"/>
      <c r="F50" s="158"/>
      <c r="G50" s="158"/>
      <c r="H50" s="158"/>
    </row>
    <row r="51" spans="2:8">
      <c r="B51" s="158"/>
      <c r="C51" s="158"/>
      <c r="D51" s="158"/>
      <c r="E51" s="158"/>
      <c r="F51" s="158"/>
      <c r="G51" s="158"/>
      <c r="H51" s="158"/>
    </row>
    <row r="52" spans="2:8">
      <c r="B52" s="159" t="s">
        <v>895</v>
      </c>
      <c r="C52" s="159"/>
      <c r="D52" s="159"/>
      <c r="E52" s="159"/>
      <c r="F52" s="159"/>
      <c r="G52" s="159"/>
      <c r="H52" s="159"/>
    </row>
    <row r="53" spans="2:8">
      <c r="B53" s="166" t="s">
        <v>896</v>
      </c>
      <c r="C53" s="167"/>
      <c r="D53" s="167" t="s">
        <v>199</v>
      </c>
      <c r="E53" s="168"/>
      <c r="F53" s="173"/>
      <c r="G53" s="173"/>
      <c r="H53" s="173"/>
    </row>
    <row r="54" spans="2:8">
      <c r="B54" s="169" t="s">
        <v>897</v>
      </c>
      <c r="C54" s="170"/>
      <c r="D54" s="170" t="s">
        <v>200</v>
      </c>
      <c r="E54" s="171"/>
      <c r="F54" s="173"/>
      <c r="G54" s="173"/>
      <c r="H54" s="173"/>
    </row>
    <row r="55" spans="2:8">
      <c r="B55" s="169" t="s">
        <v>898</v>
      </c>
      <c r="C55" s="170"/>
      <c r="D55" s="170" t="s">
        <v>899</v>
      </c>
      <c r="E55" s="171"/>
      <c r="F55" s="173"/>
      <c r="G55" s="173"/>
      <c r="H55" s="173"/>
    </row>
    <row r="56" spans="2:8">
      <c r="B56" s="162" t="s">
        <v>900</v>
      </c>
      <c r="C56" s="163"/>
      <c r="D56" s="163" t="s">
        <v>202</v>
      </c>
      <c r="E56" s="164"/>
      <c r="F56" s="173"/>
      <c r="G56" s="173"/>
      <c r="H56" s="173"/>
    </row>
    <row r="57" spans="2:8">
      <c r="B57" s="173"/>
      <c r="C57" s="173"/>
      <c r="D57" s="173"/>
      <c r="E57" s="173"/>
      <c r="F57" s="173"/>
      <c r="G57" s="173"/>
      <c r="H57" s="173"/>
    </row>
    <row r="58" spans="2:8">
      <c r="B58" s="173"/>
      <c r="C58" s="173"/>
      <c r="D58" s="173"/>
      <c r="E58" s="173"/>
      <c r="F58" s="173"/>
      <c r="G58" s="173"/>
      <c r="H58" s="173"/>
    </row>
    <row r="59" spans="2:8">
      <c r="B59" s="173"/>
      <c r="C59" s="173"/>
      <c r="D59" s="173"/>
      <c r="E59" s="173"/>
      <c r="F59" s="173"/>
      <c r="G59" s="173"/>
      <c r="H59" s="173"/>
    </row>
    <row r="60" spans="2:8">
      <c r="B60" s="161"/>
      <c r="C60" s="161"/>
      <c r="D60" s="161"/>
      <c r="E60" s="161"/>
      <c r="F60" s="161"/>
      <c r="G60" s="161"/>
      <c r="H60" s="161"/>
    </row>
    <row r="61" spans="2:8">
      <c r="B61" s="173"/>
      <c r="C61" s="173"/>
      <c r="D61" s="173"/>
      <c r="E61" s="173"/>
      <c r="F61" s="173"/>
      <c r="G61" s="173"/>
      <c r="H61" s="173"/>
    </row>
    <row r="62" spans="2:8">
      <c r="B62" s="174" t="s">
        <v>901</v>
      </c>
      <c r="C62" s="174"/>
      <c r="D62" s="174"/>
      <c r="E62" s="174"/>
      <c r="F62" s="174"/>
      <c r="G62" s="174"/>
      <c r="H62" s="174"/>
    </row>
    <row r="63" spans="2:8">
      <c r="B63" s="173"/>
      <c r="C63" s="173"/>
      <c r="D63" s="173"/>
      <c r="E63" s="173"/>
      <c r="F63" s="173"/>
      <c r="G63" s="173"/>
      <c r="H63" s="173"/>
    </row>
    <row r="64" spans="2:8">
      <c r="B64" s="173"/>
      <c r="C64" s="173"/>
      <c r="D64" s="173"/>
      <c r="E64" s="173"/>
      <c r="F64" s="173"/>
      <c r="G64" s="173"/>
      <c r="H64" s="173"/>
    </row>
    <row r="65" spans="2:8">
      <c r="B65" s="173"/>
      <c r="C65" s="173"/>
      <c r="D65" s="173"/>
      <c r="E65" s="173"/>
      <c r="F65" s="173"/>
      <c r="G65" s="173"/>
      <c r="H65" s="173"/>
    </row>
  </sheetData>
  <sheetProtection algorithmName="SHA-512" hashValue="WB0PhGzTsh1Wg07pBwrSFEjlkki18vX2lbDMFaXjoPm55gM2lIZ4G2ey90toOxO8DoEleoZYY1x5gZmBa42n6w==" saltValue="lpDMnAPU1rCS11325kzZ6w==" spinCount="100000" sheet="1" objects="1" scenarios="1"/>
  <mergeCells count="72">
    <mergeCell ref="D54:E54"/>
    <mergeCell ref="B46:H46"/>
    <mergeCell ref="B44:H44"/>
    <mergeCell ref="B37:H37"/>
    <mergeCell ref="B38:H38"/>
    <mergeCell ref="B49:H49"/>
    <mergeCell ref="F55:H55"/>
    <mergeCell ref="F56:H56"/>
    <mergeCell ref="B55:C55"/>
    <mergeCell ref="B56:C56"/>
    <mergeCell ref="B47:H47"/>
    <mergeCell ref="B48:H48"/>
    <mergeCell ref="D55:E55"/>
    <mergeCell ref="D56:E56"/>
    <mergeCell ref="B50:H50"/>
    <mergeCell ref="B52:H52"/>
    <mergeCell ref="F53:H53"/>
    <mergeCell ref="F54:H54"/>
    <mergeCell ref="B53:C53"/>
    <mergeCell ref="B54:C54"/>
    <mergeCell ref="B51:H51"/>
    <mergeCell ref="D53:E53"/>
    <mergeCell ref="B63:H63"/>
    <mergeCell ref="B59:H59"/>
    <mergeCell ref="B57:H57"/>
    <mergeCell ref="B61:H61"/>
    <mergeCell ref="B62:H62"/>
    <mergeCell ref="B60:H60"/>
    <mergeCell ref="B64:H64"/>
    <mergeCell ref="B65:H65"/>
    <mergeCell ref="B18:H18"/>
    <mergeCell ref="B19:H19"/>
    <mergeCell ref="B20:H20"/>
    <mergeCell ref="B21:H21"/>
    <mergeCell ref="B22:H22"/>
    <mergeCell ref="B23:H23"/>
    <mergeCell ref="B24:H24"/>
    <mergeCell ref="B25:H25"/>
    <mergeCell ref="B26:H26"/>
    <mergeCell ref="B27:H27"/>
    <mergeCell ref="B29:H29"/>
    <mergeCell ref="B30:H30"/>
    <mergeCell ref="B31:H31"/>
    <mergeCell ref="B58:H58"/>
    <mergeCell ref="A6:H7"/>
    <mergeCell ref="B5:G5"/>
    <mergeCell ref="A1:H4"/>
    <mergeCell ref="B41:F41"/>
    <mergeCell ref="B42:F42"/>
    <mergeCell ref="B8:H8"/>
    <mergeCell ref="B9:H9"/>
    <mergeCell ref="B10:H10"/>
    <mergeCell ref="B11:H11"/>
    <mergeCell ref="B12:H12"/>
    <mergeCell ref="B13:H13"/>
    <mergeCell ref="B14:H14"/>
    <mergeCell ref="B15:H15"/>
    <mergeCell ref="B16:H16"/>
    <mergeCell ref="B32:H32"/>
    <mergeCell ref="B33:H33"/>
    <mergeCell ref="B17:H17"/>
    <mergeCell ref="B35:H35"/>
    <mergeCell ref="G43:H43"/>
    <mergeCell ref="B45:H45"/>
    <mergeCell ref="B34:H34"/>
    <mergeCell ref="B39:H39"/>
    <mergeCell ref="B40:H40"/>
    <mergeCell ref="B36:H36"/>
    <mergeCell ref="B43:F43"/>
    <mergeCell ref="G41:H41"/>
    <mergeCell ref="G42:H42"/>
    <mergeCell ref="B28:H28"/>
  </mergeCells>
  <hyperlinks>
    <hyperlink ref="A9" location="Supplier!A1" display="Link"/>
    <hyperlink ref="A15" location="'Additional Information'!A1" display="Link"/>
    <hyperlink ref="A20" location="'Audit Cover Sheet'!A1" display="Link"/>
    <hyperlink ref="A25" location="'Audit Questionnaire'!I16" display="Link"/>
  </hyperlinks>
  <pageMargins left="0.47244094488188976" right="0.47244094488188976" top="0.47244094488188976" bottom="0.47244094488188976" header="0.31496062992125984" footer="0.31496062992125984"/>
  <pageSetup paperSize="9" orientation="portrait" r:id="rId1"/>
  <rowBreaks count="1" manualBreakCount="1">
    <brk id="6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16"/>
  <sheetViews>
    <sheetView view="pageLayout" zoomScaleNormal="100" zoomScaleSheetLayoutView="100" workbookViewId="0">
      <selection activeCell="C6" sqref="C6:H6"/>
    </sheetView>
  </sheetViews>
  <sheetFormatPr baseColWidth="10" defaultColWidth="9.140625" defaultRowHeight="12.75"/>
  <cols>
    <col min="1" max="1" width="11" style="7" customWidth="1"/>
    <col min="2" max="3" width="10.85546875" style="7" customWidth="1"/>
    <col min="4" max="4" width="7.140625" style="7" customWidth="1"/>
    <col min="5" max="5" width="9.140625" style="7" customWidth="1"/>
    <col min="6" max="6" width="12.85546875" style="7" customWidth="1"/>
    <col min="7" max="7" width="18.85546875" style="7" customWidth="1"/>
    <col min="8" max="8" width="8.140625" style="7" customWidth="1"/>
    <col min="9" max="9" width="7.7109375" style="7" customWidth="1"/>
    <col min="10" max="10" width="1.85546875" style="7" customWidth="1"/>
    <col min="11" max="11" width="2.5703125" style="7" customWidth="1"/>
    <col min="12" max="16384" width="9.140625" style="7"/>
  </cols>
  <sheetData>
    <row r="1" spans="1:9" ht="27.75" customHeight="1">
      <c r="A1" s="185"/>
      <c r="B1" s="185"/>
      <c r="C1" s="185"/>
      <c r="D1" s="185"/>
      <c r="E1" s="185"/>
      <c r="F1" s="185"/>
      <c r="G1" s="185"/>
      <c r="H1" s="185"/>
      <c r="I1" s="185"/>
    </row>
    <row r="2" spans="1:9" ht="27.75" customHeight="1">
      <c r="A2" s="177"/>
      <c r="B2" s="177"/>
      <c r="C2" s="177"/>
      <c r="D2" s="177"/>
      <c r="E2" s="177"/>
      <c r="F2" s="177"/>
      <c r="G2" s="177"/>
      <c r="H2" s="177"/>
      <c r="I2" s="177"/>
    </row>
    <row r="3" spans="1:9" ht="18">
      <c r="A3" s="254"/>
      <c r="B3" s="254"/>
      <c r="C3" s="255" t="s">
        <v>66</v>
      </c>
      <c r="D3" s="255"/>
      <c r="E3" s="255"/>
      <c r="F3" s="255"/>
      <c r="G3" s="255"/>
      <c r="H3" s="255"/>
      <c r="I3" s="25"/>
    </row>
    <row r="4" spans="1:9" ht="18" customHeight="1">
      <c r="A4" s="254"/>
      <c r="B4" s="254"/>
      <c r="C4" s="254"/>
      <c r="D4" s="254"/>
      <c r="E4" s="254"/>
      <c r="F4" s="254"/>
      <c r="G4" s="254"/>
      <c r="H4" s="254"/>
      <c r="I4" s="254"/>
    </row>
    <row r="5" spans="1:9" ht="18" customHeight="1">
      <c r="A5" s="254"/>
      <c r="B5" s="254"/>
      <c r="C5" s="254"/>
      <c r="D5" s="254"/>
      <c r="E5" s="254"/>
      <c r="F5" s="254"/>
      <c r="G5" s="254"/>
      <c r="H5" s="254"/>
      <c r="I5" s="254"/>
    </row>
    <row r="6" spans="1:9">
      <c r="A6" s="203" t="s">
        <v>67</v>
      </c>
      <c r="B6" s="193"/>
      <c r="C6" s="245"/>
      <c r="D6" s="246"/>
      <c r="E6" s="246"/>
      <c r="F6" s="246"/>
      <c r="G6" s="246"/>
      <c r="H6" s="247"/>
      <c r="I6" s="21"/>
    </row>
    <row r="7" spans="1:9">
      <c r="A7" s="203" t="s">
        <v>68</v>
      </c>
      <c r="B7" s="203"/>
      <c r="C7" s="256"/>
      <c r="D7" s="233"/>
      <c r="E7" s="233"/>
      <c r="F7" s="233"/>
      <c r="G7" s="233"/>
      <c r="H7" s="234"/>
      <c r="I7" s="26"/>
    </row>
    <row r="8" spans="1:9">
      <c r="A8" s="203" t="s">
        <v>69</v>
      </c>
      <c r="B8" s="193"/>
      <c r="C8" s="256"/>
      <c r="D8" s="233"/>
      <c r="E8" s="233"/>
      <c r="F8" s="233"/>
      <c r="G8" s="233"/>
      <c r="H8" s="234"/>
      <c r="I8" s="26"/>
    </row>
    <row r="9" spans="1:9">
      <c r="A9" s="203" t="s">
        <v>70</v>
      </c>
      <c r="B9" s="203"/>
      <c r="C9" s="253"/>
      <c r="D9" s="239"/>
      <c r="E9" s="239"/>
      <c r="F9" s="239"/>
      <c r="G9" s="239"/>
      <c r="H9" s="240"/>
      <c r="I9" s="26"/>
    </row>
    <row r="10" spans="1:9">
      <c r="A10" s="183"/>
      <c r="B10" s="183"/>
      <c r="C10" s="183"/>
      <c r="D10" s="183"/>
      <c r="E10" s="183"/>
      <c r="F10" s="183"/>
      <c r="G10" s="183"/>
      <c r="H10" s="183"/>
      <c r="I10" s="183"/>
    </row>
    <row r="11" spans="1:9">
      <c r="A11" s="203" t="s">
        <v>95</v>
      </c>
      <c r="B11" s="204"/>
      <c r="C11" s="52" t="s">
        <v>71</v>
      </c>
      <c r="D11" s="246"/>
      <c r="E11" s="246"/>
      <c r="F11" s="246"/>
      <c r="G11" s="246"/>
      <c r="H11" s="247"/>
      <c r="I11" s="21"/>
    </row>
    <row r="12" spans="1:9">
      <c r="A12" s="203"/>
      <c r="B12" s="204"/>
      <c r="C12" s="38" t="s">
        <v>108</v>
      </c>
      <c r="D12" s="233"/>
      <c r="E12" s="233"/>
      <c r="F12" s="233"/>
      <c r="G12" s="233"/>
      <c r="H12" s="234"/>
      <c r="I12" s="21"/>
    </row>
    <row r="13" spans="1:9">
      <c r="A13" s="203"/>
      <c r="B13" s="204"/>
      <c r="C13" s="38" t="s">
        <v>72</v>
      </c>
      <c r="D13" s="233"/>
      <c r="E13" s="233"/>
      <c r="F13" s="233"/>
      <c r="G13" s="233"/>
      <c r="H13" s="234"/>
      <c r="I13" s="21"/>
    </row>
    <row r="14" spans="1:9">
      <c r="A14" s="203"/>
      <c r="B14" s="204"/>
      <c r="C14" s="39" t="s">
        <v>73</v>
      </c>
      <c r="D14" s="233"/>
      <c r="E14" s="233"/>
      <c r="F14" s="233"/>
      <c r="G14" s="233"/>
      <c r="H14" s="234"/>
      <c r="I14" s="21"/>
    </row>
    <row r="15" spans="1:9">
      <c r="A15" s="203"/>
      <c r="B15" s="204"/>
      <c r="C15" s="39" t="s">
        <v>230</v>
      </c>
      <c r="D15" s="256"/>
      <c r="E15" s="233"/>
      <c r="F15" s="233"/>
      <c r="G15" s="233"/>
      <c r="H15" s="234"/>
      <c r="I15" s="21"/>
    </row>
    <row r="16" spans="1:9">
      <c r="A16" s="203"/>
      <c r="B16" s="204"/>
      <c r="C16" s="40" t="s">
        <v>11</v>
      </c>
      <c r="D16" s="253"/>
      <c r="E16" s="239"/>
      <c r="F16" s="239"/>
      <c r="G16" s="239"/>
      <c r="H16" s="240"/>
      <c r="I16" s="21"/>
    </row>
    <row r="17" spans="1:9">
      <c r="A17" s="183"/>
      <c r="B17" s="183"/>
      <c r="C17" s="183"/>
      <c r="D17" s="183"/>
      <c r="E17" s="183"/>
      <c r="F17" s="183"/>
      <c r="G17" s="183"/>
      <c r="H17" s="183"/>
      <c r="I17" s="183"/>
    </row>
    <row r="18" spans="1:9">
      <c r="A18" s="189" t="s">
        <v>74</v>
      </c>
      <c r="B18" s="190"/>
      <c r="C18" s="249"/>
      <c r="D18" s="246"/>
      <c r="E18" s="246"/>
      <c r="F18" s="246"/>
      <c r="G18" s="246"/>
      <c r="H18" s="247"/>
      <c r="I18" s="21"/>
    </row>
    <row r="19" spans="1:9">
      <c r="A19" s="203" t="s">
        <v>75</v>
      </c>
      <c r="B19" s="193"/>
      <c r="C19" s="250"/>
      <c r="D19" s="251"/>
      <c r="E19" s="251"/>
      <c r="F19" s="251"/>
      <c r="G19" s="251"/>
      <c r="H19" s="252"/>
      <c r="I19" s="22"/>
    </row>
    <row r="20" spans="1:9">
      <c r="A20" s="183"/>
      <c r="B20" s="183"/>
      <c r="C20" s="183"/>
      <c r="D20" s="183"/>
      <c r="E20" s="183"/>
      <c r="F20" s="183"/>
      <c r="G20" s="183"/>
      <c r="H20" s="183"/>
      <c r="I20" s="183"/>
    </row>
    <row r="21" spans="1:9">
      <c r="A21" s="193" t="s">
        <v>77</v>
      </c>
      <c r="B21" s="204"/>
      <c r="C21" s="194"/>
      <c r="D21" s="195"/>
      <c r="E21" s="195"/>
      <c r="F21" s="195"/>
      <c r="G21" s="195"/>
      <c r="H21" s="196"/>
      <c r="I21" s="22"/>
    </row>
    <row r="22" spans="1:9">
      <c r="A22" s="193" t="s">
        <v>78</v>
      </c>
      <c r="B22" s="204"/>
      <c r="C22" s="197"/>
      <c r="D22" s="198"/>
      <c r="E22" s="198"/>
      <c r="F22" s="198"/>
      <c r="G22" s="198"/>
      <c r="H22" s="199"/>
      <c r="I22" s="22"/>
    </row>
    <row r="23" spans="1:9">
      <c r="A23" s="191" t="s">
        <v>79</v>
      </c>
      <c r="B23" s="190"/>
      <c r="C23" s="197"/>
      <c r="D23" s="198"/>
      <c r="E23" s="198"/>
      <c r="F23" s="198"/>
      <c r="G23" s="198"/>
      <c r="H23" s="199"/>
      <c r="I23" s="22"/>
    </row>
    <row r="24" spans="1:9">
      <c r="A24" s="191" t="s">
        <v>80</v>
      </c>
      <c r="B24" s="190"/>
      <c r="C24" s="200"/>
      <c r="D24" s="201"/>
      <c r="E24" s="201"/>
      <c r="F24" s="201"/>
      <c r="G24" s="201"/>
      <c r="H24" s="202"/>
      <c r="I24" s="22"/>
    </row>
    <row r="25" spans="1:9">
      <c r="A25" s="183"/>
      <c r="B25" s="183"/>
      <c r="C25" s="183"/>
      <c r="D25" s="183"/>
      <c r="E25" s="183"/>
      <c r="F25" s="183"/>
      <c r="G25" s="183"/>
      <c r="H25" s="183"/>
      <c r="I25" s="183"/>
    </row>
    <row r="26" spans="1:9">
      <c r="A26" s="183"/>
      <c r="B26" s="244"/>
      <c r="C26" s="241" t="s">
        <v>84</v>
      </c>
      <c r="D26" s="243"/>
      <c r="E26" s="245"/>
      <c r="F26" s="246"/>
      <c r="G26" s="247"/>
      <c r="H26" s="43"/>
      <c r="I26" s="21"/>
    </row>
    <row r="27" spans="1:9">
      <c r="A27" s="203" t="s">
        <v>81</v>
      </c>
      <c r="B27" s="204"/>
      <c r="C27" s="230" t="s">
        <v>89</v>
      </c>
      <c r="D27" s="232"/>
      <c r="E27" s="256"/>
      <c r="F27" s="233"/>
      <c r="G27" s="234"/>
      <c r="H27" s="44"/>
      <c r="I27" s="21"/>
    </row>
    <row r="28" spans="1:9">
      <c r="A28" s="203" t="s">
        <v>82</v>
      </c>
      <c r="B28" s="204"/>
      <c r="C28" s="230" t="s">
        <v>85</v>
      </c>
      <c r="D28" s="232"/>
      <c r="E28" s="256"/>
      <c r="F28" s="233"/>
      <c r="G28" s="234"/>
      <c r="H28" s="44"/>
      <c r="I28" s="23"/>
    </row>
    <row r="29" spans="1:9">
      <c r="A29" s="203" t="s">
        <v>83</v>
      </c>
      <c r="B29" s="204"/>
      <c r="C29" s="230" t="s">
        <v>86</v>
      </c>
      <c r="D29" s="232"/>
      <c r="E29" s="256"/>
      <c r="F29" s="233"/>
      <c r="G29" s="234"/>
      <c r="H29" s="44"/>
      <c r="I29" s="23"/>
    </row>
    <row r="30" spans="1:9">
      <c r="A30" s="183"/>
      <c r="B30" s="244"/>
      <c r="C30" s="230" t="s">
        <v>87</v>
      </c>
      <c r="D30" s="232"/>
      <c r="E30" s="256"/>
      <c r="F30" s="233"/>
      <c r="G30" s="234"/>
      <c r="H30" s="44"/>
      <c r="I30" s="23"/>
    </row>
    <row r="31" spans="1:9">
      <c r="A31" s="183"/>
      <c r="B31" s="244"/>
      <c r="C31" s="236" t="s">
        <v>88</v>
      </c>
      <c r="D31" s="238"/>
      <c r="E31" s="253"/>
      <c r="F31" s="239"/>
      <c r="G31" s="240"/>
      <c r="H31" s="45"/>
      <c r="I31" s="23"/>
    </row>
    <row r="32" spans="1:9">
      <c r="A32" s="183"/>
      <c r="B32" s="183"/>
      <c r="C32" s="183"/>
      <c r="D32" s="183"/>
      <c r="E32" s="183"/>
      <c r="F32" s="183"/>
      <c r="G32" s="183"/>
      <c r="H32" s="183"/>
      <c r="I32" s="183"/>
    </row>
    <row r="33" spans="1:9">
      <c r="A33" s="183"/>
      <c r="B33" s="244"/>
      <c r="C33" s="241" t="s">
        <v>212</v>
      </c>
      <c r="D33" s="243"/>
      <c r="E33" s="36"/>
      <c r="F33" s="29" t="s">
        <v>12</v>
      </c>
      <c r="G33" s="32" t="s">
        <v>92</v>
      </c>
      <c r="H33" s="47"/>
      <c r="I33" s="28"/>
    </row>
    <row r="34" spans="1:9">
      <c r="A34" s="183"/>
      <c r="B34" s="244"/>
      <c r="C34" s="230" t="s">
        <v>213</v>
      </c>
      <c r="D34" s="232"/>
      <c r="E34" s="46"/>
      <c r="F34" s="30" t="s">
        <v>12</v>
      </c>
      <c r="G34" s="33" t="s">
        <v>92</v>
      </c>
      <c r="H34" s="48"/>
      <c r="I34" s="28"/>
    </row>
    <row r="35" spans="1:9">
      <c r="A35" s="183"/>
      <c r="B35" s="244"/>
      <c r="C35" s="230" t="s">
        <v>214</v>
      </c>
      <c r="D35" s="232"/>
      <c r="E35" s="46"/>
      <c r="F35" s="30" t="s">
        <v>12</v>
      </c>
      <c r="G35" s="33" t="s">
        <v>92</v>
      </c>
      <c r="H35" s="48"/>
      <c r="I35" s="28"/>
    </row>
    <row r="36" spans="1:9">
      <c r="A36" s="203" t="s">
        <v>90</v>
      </c>
      <c r="B36" s="203"/>
      <c r="C36" s="230" t="s">
        <v>215</v>
      </c>
      <c r="D36" s="232"/>
      <c r="E36" s="46"/>
      <c r="F36" s="30" t="s">
        <v>12</v>
      </c>
      <c r="G36" s="33" t="s">
        <v>92</v>
      </c>
      <c r="H36" s="48"/>
      <c r="I36" s="28"/>
    </row>
    <row r="37" spans="1:9">
      <c r="A37" s="203" t="s">
        <v>91</v>
      </c>
      <c r="B37" s="203"/>
      <c r="C37" s="230" t="s">
        <v>216</v>
      </c>
      <c r="D37" s="232"/>
      <c r="E37" s="46"/>
      <c r="F37" s="30" t="s">
        <v>12</v>
      </c>
      <c r="G37" s="33" t="s">
        <v>92</v>
      </c>
      <c r="H37" s="48"/>
      <c r="I37" s="28"/>
    </row>
    <row r="38" spans="1:9">
      <c r="A38" s="183"/>
      <c r="B38" s="244"/>
      <c r="C38" s="230" t="s">
        <v>217</v>
      </c>
      <c r="D38" s="232"/>
      <c r="E38" s="46"/>
      <c r="F38" s="30" t="s">
        <v>12</v>
      </c>
      <c r="G38" s="33" t="s">
        <v>92</v>
      </c>
      <c r="H38" s="48"/>
      <c r="I38" s="28"/>
    </row>
    <row r="39" spans="1:9">
      <c r="A39" s="183"/>
      <c r="B39" s="244"/>
      <c r="C39" s="230" t="s">
        <v>218</v>
      </c>
      <c r="D39" s="232"/>
      <c r="E39" s="46"/>
      <c r="F39" s="142" t="s">
        <v>93</v>
      </c>
      <c r="G39" s="233"/>
      <c r="H39" s="234"/>
      <c r="I39" s="28"/>
    </row>
    <row r="40" spans="1:9">
      <c r="A40" s="183"/>
      <c r="B40" s="244"/>
      <c r="C40" s="236" t="s">
        <v>219</v>
      </c>
      <c r="D40" s="238"/>
      <c r="E40" s="54"/>
      <c r="F40" s="31" t="s">
        <v>12</v>
      </c>
      <c r="G40" s="257"/>
      <c r="H40" s="258"/>
      <c r="I40" s="27"/>
    </row>
    <row r="41" spans="1:9">
      <c r="A41" s="183"/>
      <c r="B41" s="183"/>
      <c r="C41" s="183"/>
      <c r="D41" s="183"/>
      <c r="E41" s="183"/>
      <c r="F41" s="183"/>
      <c r="G41" s="183"/>
      <c r="H41" s="183"/>
      <c r="I41" s="183"/>
    </row>
    <row r="42" spans="1:9">
      <c r="A42" s="248" t="s">
        <v>94</v>
      </c>
      <c r="B42" s="248"/>
      <c r="C42" s="241" t="s">
        <v>97</v>
      </c>
      <c r="D42" s="242"/>
      <c r="E42" s="242"/>
      <c r="F42" s="242"/>
      <c r="G42" s="242"/>
      <c r="H42" s="47" t="s">
        <v>96</v>
      </c>
      <c r="I42" s="6"/>
    </row>
    <row r="43" spans="1:9">
      <c r="A43" s="248"/>
      <c r="B43" s="248"/>
      <c r="C43" s="230" t="s">
        <v>98</v>
      </c>
      <c r="D43" s="231"/>
      <c r="E43" s="231"/>
      <c r="F43" s="231"/>
      <c r="G43" s="231"/>
      <c r="H43" s="48" t="s">
        <v>96</v>
      </c>
      <c r="I43" s="6"/>
    </row>
    <row r="44" spans="1:9">
      <c r="A44" s="248"/>
      <c r="B44" s="248"/>
      <c r="C44" s="230" t="s">
        <v>99</v>
      </c>
      <c r="D44" s="231"/>
      <c r="E44" s="231"/>
      <c r="F44" s="231"/>
      <c r="G44" s="231"/>
      <c r="H44" s="48" t="s">
        <v>96</v>
      </c>
      <c r="I44" s="6"/>
    </row>
    <row r="45" spans="1:9">
      <c r="A45" s="248"/>
      <c r="B45" s="248"/>
      <c r="C45" s="230" t="s">
        <v>100</v>
      </c>
      <c r="D45" s="231"/>
      <c r="E45" s="231"/>
      <c r="F45" s="231"/>
      <c r="G45" s="231"/>
      <c r="H45" s="49"/>
      <c r="I45" s="19"/>
    </row>
    <row r="46" spans="1:9">
      <c r="A46" s="248"/>
      <c r="B46" s="248"/>
      <c r="C46" s="230" t="s">
        <v>101</v>
      </c>
      <c r="D46" s="231"/>
      <c r="E46" s="231"/>
      <c r="F46" s="231"/>
      <c r="G46" s="231"/>
      <c r="H46" s="48"/>
      <c r="I46" s="24"/>
    </row>
    <row r="47" spans="1:9">
      <c r="A47" s="248"/>
      <c r="B47" s="248"/>
      <c r="C47" s="236" t="s">
        <v>102</v>
      </c>
      <c r="D47" s="237"/>
      <c r="E47" s="237"/>
      <c r="F47" s="237"/>
      <c r="G47" s="237"/>
      <c r="H47" s="50" t="s">
        <v>96</v>
      </c>
      <c r="I47" s="114"/>
    </row>
    <row r="48" spans="1:9">
      <c r="A48" s="183"/>
      <c r="B48" s="183"/>
      <c r="C48" s="183"/>
      <c r="D48" s="183"/>
      <c r="E48" s="183"/>
      <c r="F48" s="183"/>
      <c r="G48" s="183"/>
      <c r="H48" s="183"/>
      <c r="I48" s="183"/>
    </row>
    <row r="49" spans="1:9" ht="27.75" customHeight="1">
      <c r="A49" s="185"/>
      <c r="B49" s="185"/>
      <c r="C49" s="185"/>
      <c r="D49" s="185"/>
      <c r="E49" s="185"/>
      <c r="F49" s="185"/>
      <c r="G49" s="185"/>
      <c r="H49" s="185"/>
      <c r="I49" s="185"/>
    </row>
    <row r="50" spans="1:9" ht="27.75" customHeight="1">
      <c r="A50" s="177"/>
      <c r="B50" s="177"/>
      <c r="C50" s="177"/>
      <c r="D50" s="177"/>
      <c r="E50" s="177"/>
      <c r="F50" s="177"/>
      <c r="G50" s="177"/>
      <c r="H50" s="177"/>
      <c r="I50" s="177"/>
    </row>
    <row r="51" spans="1:9">
      <c r="A51" s="183"/>
      <c r="B51" s="244"/>
      <c r="C51" s="241" t="s">
        <v>105</v>
      </c>
      <c r="D51" s="242"/>
      <c r="E51" s="243"/>
      <c r="F51" s="245" t="s">
        <v>96</v>
      </c>
      <c r="G51" s="246"/>
      <c r="H51" s="247"/>
      <c r="I51" s="27"/>
    </row>
    <row r="52" spans="1:9">
      <c r="A52" s="203" t="s">
        <v>103</v>
      </c>
      <c r="B52" s="193"/>
      <c r="C52" s="230" t="s">
        <v>106</v>
      </c>
      <c r="D52" s="231"/>
      <c r="E52" s="232"/>
      <c r="F52" s="233"/>
      <c r="G52" s="233"/>
      <c r="H52" s="234"/>
      <c r="I52" s="23"/>
    </row>
    <row r="53" spans="1:9">
      <c r="A53" s="203" t="s">
        <v>104</v>
      </c>
      <c r="B53" s="193"/>
      <c r="C53" s="230" t="s">
        <v>107</v>
      </c>
      <c r="D53" s="231"/>
      <c r="E53" s="232"/>
      <c r="F53" s="233"/>
      <c r="G53" s="233"/>
      <c r="H53" s="234"/>
      <c r="I53" s="23"/>
    </row>
    <row r="54" spans="1:9">
      <c r="A54" s="205"/>
      <c r="B54" s="235"/>
      <c r="C54" s="236" t="s">
        <v>110</v>
      </c>
      <c r="D54" s="237"/>
      <c r="E54" s="238"/>
      <c r="F54" s="239"/>
      <c r="G54" s="239"/>
      <c r="H54" s="240"/>
    </row>
    <row r="55" spans="1:9">
      <c r="A55" s="183"/>
      <c r="B55" s="183"/>
      <c r="C55" s="183"/>
      <c r="D55" s="183"/>
      <c r="E55" s="183"/>
      <c r="F55" s="183"/>
      <c r="G55" s="183"/>
      <c r="H55" s="183"/>
      <c r="I55" s="183"/>
    </row>
    <row r="56" spans="1:9">
      <c r="A56" s="183"/>
      <c r="B56" s="244"/>
      <c r="C56" s="241" t="s">
        <v>105</v>
      </c>
      <c r="D56" s="242"/>
      <c r="E56" s="243"/>
      <c r="F56" s="245" t="s">
        <v>96</v>
      </c>
      <c r="G56" s="246"/>
      <c r="H56" s="247"/>
      <c r="I56" s="27"/>
    </row>
    <row r="57" spans="1:9">
      <c r="A57" s="203" t="s">
        <v>109</v>
      </c>
      <c r="B57" s="193"/>
      <c r="C57" s="230" t="s">
        <v>106</v>
      </c>
      <c r="D57" s="231"/>
      <c r="E57" s="232"/>
      <c r="F57" s="233"/>
      <c r="G57" s="233"/>
      <c r="H57" s="234"/>
      <c r="I57" s="23"/>
    </row>
    <row r="58" spans="1:9">
      <c r="A58" s="203" t="s">
        <v>104</v>
      </c>
      <c r="B58" s="193"/>
      <c r="C58" s="230" t="s">
        <v>107</v>
      </c>
      <c r="D58" s="231"/>
      <c r="E58" s="232"/>
      <c r="F58" s="233"/>
      <c r="G58" s="233"/>
      <c r="H58" s="234"/>
      <c r="I58" s="23"/>
    </row>
    <row r="59" spans="1:9">
      <c r="A59" s="205"/>
      <c r="B59" s="235"/>
      <c r="C59" s="236" t="s">
        <v>110</v>
      </c>
      <c r="D59" s="237"/>
      <c r="E59" s="238"/>
      <c r="F59" s="239"/>
      <c r="G59" s="239"/>
      <c r="H59" s="240"/>
    </row>
    <row r="60" spans="1:9">
      <c r="A60" s="183"/>
      <c r="B60" s="183"/>
      <c r="C60" s="183"/>
      <c r="D60" s="183"/>
      <c r="E60" s="183"/>
      <c r="F60" s="183"/>
      <c r="G60" s="183"/>
      <c r="H60" s="183"/>
      <c r="I60" s="183"/>
    </row>
    <row r="61" spans="1:9">
      <c r="A61" s="212"/>
      <c r="B61" s="212"/>
      <c r="C61" s="212"/>
      <c r="D61" s="212"/>
      <c r="E61" s="212"/>
      <c r="F61" s="212"/>
      <c r="G61" s="212"/>
      <c r="H61" s="212"/>
      <c r="I61" s="212"/>
    </row>
    <row r="62" spans="1:9" ht="12.75" customHeight="1">
      <c r="A62" s="193"/>
      <c r="B62" s="193"/>
      <c r="C62" s="194"/>
      <c r="D62" s="195"/>
      <c r="E62" s="195"/>
      <c r="F62" s="195"/>
      <c r="G62" s="195"/>
      <c r="H62" s="196"/>
      <c r="I62" s="22"/>
    </row>
    <row r="63" spans="1:9">
      <c r="A63" s="193" t="s">
        <v>76</v>
      </c>
      <c r="B63" s="193"/>
      <c r="C63" s="197"/>
      <c r="D63" s="198"/>
      <c r="E63" s="198"/>
      <c r="F63" s="198"/>
      <c r="G63" s="198"/>
      <c r="H63" s="199"/>
      <c r="I63" s="22"/>
    </row>
    <row r="64" spans="1:9">
      <c r="A64" s="191" t="s">
        <v>111</v>
      </c>
      <c r="B64" s="191"/>
      <c r="C64" s="197"/>
      <c r="D64" s="198"/>
      <c r="E64" s="198"/>
      <c r="F64" s="198"/>
      <c r="G64" s="198"/>
      <c r="H64" s="199"/>
      <c r="I64" s="22"/>
    </row>
    <row r="65" spans="1:9">
      <c r="A65" s="191" t="s">
        <v>112</v>
      </c>
      <c r="B65" s="191"/>
      <c r="C65" s="197"/>
      <c r="D65" s="198"/>
      <c r="E65" s="198"/>
      <c r="F65" s="198"/>
      <c r="G65" s="198"/>
      <c r="H65" s="199"/>
      <c r="I65" s="22"/>
    </row>
    <row r="66" spans="1:9">
      <c r="A66" s="191"/>
      <c r="B66" s="191"/>
      <c r="C66" s="200"/>
      <c r="D66" s="201"/>
      <c r="E66" s="201"/>
      <c r="F66" s="201"/>
      <c r="G66" s="201"/>
      <c r="H66" s="202"/>
      <c r="I66" s="18"/>
    </row>
    <row r="67" spans="1:9">
      <c r="A67" s="212"/>
      <c r="B67" s="212"/>
      <c r="C67" s="212"/>
      <c r="D67" s="212"/>
      <c r="E67" s="212"/>
      <c r="F67" s="212"/>
      <c r="G67" s="212"/>
      <c r="H67" s="212"/>
      <c r="I67" s="212"/>
    </row>
    <row r="68" spans="1:9">
      <c r="A68" s="212"/>
      <c r="B68" s="212"/>
      <c r="C68" s="212"/>
      <c r="D68" s="212"/>
      <c r="E68" s="212"/>
      <c r="F68" s="212"/>
      <c r="G68" s="212"/>
      <c r="H68" s="212"/>
      <c r="I68" s="212"/>
    </row>
    <row r="69" spans="1:9" ht="13.5" thickBot="1">
      <c r="A69" s="225"/>
      <c r="B69" s="226"/>
      <c r="C69" s="227" t="s">
        <v>113</v>
      </c>
      <c r="D69" s="228"/>
      <c r="E69" s="229"/>
      <c r="F69" s="34" t="s">
        <v>114</v>
      </c>
      <c r="G69" s="228" t="s">
        <v>115</v>
      </c>
      <c r="H69" s="229"/>
      <c r="I69" s="18"/>
    </row>
    <row r="70" spans="1:9" ht="13.5" thickTop="1">
      <c r="A70" s="193" t="s">
        <v>121</v>
      </c>
      <c r="B70" s="204"/>
      <c r="C70" s="215" t="s">
        <v>117</v>
      </c>
      <c r="D70" s="216"/>
      <c r="E70" s="217"/>
      <c r="F70" s="144"/>
      <c r="G70" s="221"/>
      <c r="H70" s="222"/>
      <c r="I70" s="18"/>
    </row>
    <row r="71" spans="1:9">
      <c r="A71" s="203" t="s">
        <v>122</v>
      </c>
      <c r="B71" s="204"/>
      <c r="C71" s="215" t="s">
        <v>118</v>
      </c>
      <c r="D71" s="216"/>
      <c r="E71" s="217"/>
      <c r="F71" s="144"/>
      <c r="G71" s="221"/>
      <c r="H71" s="222"/>
    </row>
    <row r="72" spans="1:9">
      <c r="A72" s="203" t="s">
        <v>123</v>
      </c>
      <c r="B72" s="204"/>
      <c r="C72" s="215" t="s">
        <v>119</v>
      </c>
      <c r="D72" s="216"/>
      <c r="E72" s="217"/>
      <c r="F72" s="144"/>
      <c r="G72" s="221"/>
      <c r="H72" s="222"/>
    </row>
    <row r="73" spans="1:9">
      <c r="A73" s="203" t="s">
        <v>124</v>
      </c>
      <c r="B73" s="204"/>
      <c r="C73" s="215" t="s">
        <v>116</v>
      </c>
      <c r="D73" s="216"/>
      <c r="E73" s="217"/>
      <c r="F73" s="144"/>
      <c r="G73" s="221"/>
      <c r="H73" s="222"/>
    </row>
    <row r="74" spans="1:9">
      <c r="A74" s="213"/>
      <c r="B74" s="214"/>
      <c r="C74" s="218" t="s">
        <v>120</v>
      </c>
      <c r="D74" s="219"/>
      <c r="E74" s="220"/>
      <c r="F74" s="145"/>
      <c r="G74" s="223"/>
      <c r="H74" s="224"/>
    </row>
    <row r="75" spans="1:9">
      <c r="A75" s="184"/>
      <c r="B75" s="184"/>
      <c r="C75" s="184"/>
      <c r="D75" s="184"/>
      <c r="E75" s="184"/>
      <c r="F75" s="184"/>
      <c r="G75" s="184"/>
      <c r="H75" s="184"/>
      <c r="I75" s="184"/>
    </row>
    <row r="76" spans="1:9">
      <c r="A76" s="184"/>
      <c r="B76" s="184"/>
      <c r="C76" s="184"/>
      <c r="D76" s="184"/>
      <c r="E76" s="184"/>
      <c r="F76" s="184"/>
      <c r="G76" s="184"/>
      <c r="H76" s="184"/>
      <c r="I76" s="184"/>
    </row>
    <row r="77" spans="1:9">
      <c r="A77" s="192"/>
      <c r="B77" s="192"/>
      <c r="C77" s="210" t="s">
        <v>125</v>
      </c>
      <c r="D77" s="211"/>
      <c r="E77" s="211"/>
      <c r="F77" s="211"/>
      <c r="G77" s="211"/>
      <c r="H77" s="51" t="s">
        <v>96</v>
      </c>
      <c r="I77" s="22"/>
    </row>
    <row r="78" spans="1:9">
      <c r="A78" s="192" t="s">
        <v>126</v>
      </c>
      <c r="B78" s="192"/>
      <c r="C78" s="194"/>
      <c r="D78" s="195"/>
      <c r="E78" s="195"/>
      <c r="F78" s="195"/>
      <c r="G78" s="195"/>
      <c r="H78" s="196"/>
      <c r="I78" s="22"/>
    </row>
    <row r="79" spans="1:9">
      <c r="A79" s="192" t="s">
        <v>127</v>
      </c>
      <c r="B79" s="192"/>
      <c r="C79" s="197"/>
      <c r="D79" s="198"/>
      <c r="E79" s="198"/>
      <c r="F79" s="198"/>
      <c r="G79" s="198"/>
      <c r="H79" s="199"/>
      <c r="I79" s="22"/>
    </row>
    <row r="80" spans="1:9">
      <c r="A80" s="192" t="s">
        <v>128</v>
      </c>
      <c r="B80" s="192"/>
      <c r="C80" s="197"/>
      <c r="D80" s="198"/>
      <c r="E80" s="198"/>
      <c r="F80" s="198"/>
      <c r="G80" s="198"/>
      <c r="H80" s="199"/>
      <c r="I80" s="22"/>
    </row>
    <row r="81" spans="1:9">
      <c r="A81" s="192" t="s">
        <v>129</v>
      </c>
      <c r="B81" s="192"/>
      <c r="C81" s="197"/>
      <c r="D81" s="198"/>
      <c r="E81" s="198"/>
      <c r="F81" s="198"/>
      <c r="G81" s="198"/>
      <c r="H81" s="199"/>
      <c r="I81" s="18"/>
    </row>
    <row r="82" spans="1:9">
      <c r="A82" s="187" t="s">
        <v>130</v>
      </c>
      <c r="B82" s="188"/>
      <c r="C82" s="200"/>
      <c r="D82" s="201"/>
      <c r="E82" s="201"/>
      <c r="F82" s="201"/>
      <c r="G82" s="201"/>
      <c r="H82" s="202"/>
      <c r="I82" s="20"/>
    </row>
    <row r="83" spans="1:9">
      <c r="A83" s="184"/>
      <c r="B83" s="184"/>
      <c r="C83" s="184"/>
      <c r="D83" s="184"/>
      <c r="E83" s="184"/>
      <c r="F83" s="184"/>
      <c r="G83" s="184"/>
      <c r="H83" s="184"/>
      <c r="I83" s="184"/>
    </row>
    <row r="84" spans="1:9">
      <c r="A84" s="191" t="s">
        <v>132</v>
      </c>
      <c r="B84" s="191"/>
      <c r="C84" s="194"/>
      <c r="D84" s="195"/>
      <c r="E84" s="195"/>
      <c r="F84" s="195"/>
      <c r="G84" s="195"/>
      <c r="H84" s="196"/>
      <c r="I84" s="22"/>
    </row>
    <row r="85" spans="1:9">
      <c r="A85" s="191" t="s">
        <v>133</v>
      </c>
      <c r="B85" s="191"/>
      <c r="C85" s="197"/>
      <c r="D85" s="198"/>
      <c r="E85" s="198"/>
      <c r="F85" s="198"/>
      <c r="G85" s="198"/>
      <c r="H85" s="199"/>
      <c r="I85" s="22"/>
    </row>
    <row r="86" spans="1:9">
      <c r="A86" s="191" t="s">
        <v>131</v>
      </c>
      <c r="B86" s="191"/>
      <c r="C86" s="197"/>
      <c r="D86" s="198"/>
      <c r="E86" s="198"/>
      <c r="F86" s="198"/>
      <c r="G86" s="198"/>
      <c r="H86" s="199"/>
      <c r="I86" s="22"/>
    </row>
    <row r="87" spans="1:9">
      <c r="A87" s="191" t="s">
        <v>136</v>
      </c>
      <c r="B87" s="191"/>
      <c r="C87" s="197"/>
      <c r="D87" s="198"/>
      <c r="E87" s="198"/>
      <c r="F87" s="198"/>
      <c r="G87" s="198"/>
      <c r="H87" s="199"/>
      <c r="I87" s="18"/>
    </row>
    <row r="88" spans="1:9">
      <c r="A88" s="189"/>
      <c r="B88" s="190"/>
      <c r="C88" s="200"/>
      <c r="D88" s="201"/>
      <c r="E88" s="201"/>
      <c r="F88" s="201"/>
      <c r="G88" s="201"/>
      <c r="H88" s="202"/>
      <c r="I88" s="20"/>
    </row>
    <row r="89" spans="1:9">
      <c r="A89" s="184"/>
      <c r="B89" s="184"/>
      <c r="C89" s="184"/>
      <c r="D89" s="184"/>
      <c r="E89" s="184"/>
      <c r="F89" s="184"/>
      <c r="G89" s="184"/>
      <c r="H89" s="184"/>
      <c r="I89" s="184"/>
    </row>
    <row r="90" spans="1:9">
      <c r="A90" s="193"/>
      <c r="B90" s="193"/>
      <c r="C90" s="194"/>
      <c r="D90" s="195"/>
      <c r="E90" s="195"/>
      <c r="F90" s="195"/>
      <c r="G90" s="195"/>
      <c r="H90" s="196"/>
      <c r="I90" s="22"/>
    </row>
    <row r="91" spans="1:9">
      <c r="A91" s="191" t="s">
        <v>134</v>
      </c>
      <c r="B91" s="191"/>
      <c r="C91" s="197"/>
      <c r="D91" s="198"/>
      <c r="E91" s="198"/>
      <c r="F91" s="198"/>
      <c r="G91" s="198"/>
      <c r="H91" s="199"/>
      <c r="I91" s="22"/>
    </row>
    <row r="92" spans="1:9">
      <c r="A92" s="191" t="s">
        <v>135</v>
      </c>
      <c r="B92" s="191"/>
      <c r="C92" s="197"/>
      <c r="D92" s="198"/>
      <c r="E92" s="198"/>
      <c r="F92" s="198"/>
      <c r="G92" s="198"/>
      <c r="H92" s="199"/>
      <c r="I92" s="22"/>
    </row>
    <row r="93" spans="1:9">
      <c r="A93" s="191" t="s">
        <v>137</v>
      </c>
      <c r="B93" s="191"/>
      <c r="C93" s="197"/>
      <c r="D93" s="198"/>
      <c r="E93" s="198"/>
      <c r="F93" s="198"/>
      <c r="G93" s="198"/>
      <c r="H93" s="199"/>
      <c r="I93" s="18"/>
    </row>
    <row r="94" spans="1:9">
      <c r="A94" s="184"/>
      <c r="B94" s="186"/>
      <c r="C94" s="200"/>
      <c r="D94" s="201"/>
      <c r="E94" s="201"/>
      <c r="F94" s="201"/>
      <c r="G94" s="201"/>
      <c r="H94" s="202"/>
      <c r="I94" s="20"/>
    </row>
    <row r="95" spans="1:9">
      <c r="A95" s="184"/>
      <c r="B95" s="184"/>
      <c r="C95" s="184"/>
      <c r="D95" s="184"/>
      <c r="E95" s="184"/>
      <c r="F95" s="184"/>
      <c r="G95" s="184"/>
      <c r="H95" s="184"/>
      <c r="I95" s="184"/>
    </row>
    <row r="96" spans="1:9" ht="27.75" customHeight="1">
      <c r="A96" s="185"/>
      <c r="B96" s="185"/>
      <c r="C96" s="185"/>
      <c r="D96" s="185"/>
      <c r="E96" s="185"/>
      <c r="F96" s="185"/>
      <c r="G96" s="185"/>
      <c r="H96" s="185"/>
      <c r="I96" s="185"/>
    </row>
    <row r="97" spans="1:9" ht="27.75" customHeight="1">
      <c r="A97" s="177"/>
      <c r="B97" s="177"/>
      <c r="C97" s="177"/>
      <c r="D97" s="177"/>
      <c r="E97" s="177"/>
      <c r="F97" s="177"/>
      <c r="G97" s="177"/>
      <c r="H97" s="177"/>
      <c r="I97" s="177"/>
    </row>
    <row r="98" spans="1:9">
      <c r="A98" s="181" t="s">
        <v>138</v>
      </c>
      <c r="B98" s="181"/>
      <c r="C98" s="182" t="s">
        <v>139</v>
      </c>
      <c r="D98" s="182"/>
      <c r="E98" s="182" t="s">
        <v>140</v>
      </c>
      <c r="F98" s="182"/>
      <c r="G98" s="182" t="s">
        <v>145</v>
      </c>
      <c r="H98" s="182"/>
      <c r="I98" s="141"/>
    </row>
    <row r="99" spans="1:9">
      <c r="A99" s="178" t="s">
        <v>141</v>
      </c>
      <c r="B99" s="178"/>
      <c r="C99" s="179"/>
      <c r="D99" s="179"/>
      <c r="E99" s="180"/>
      <c r="F99" s="180"/>
      <c r="G99" s="180" t="s">
        <v>60</v>
      </c>
      <c r="H99" s="180"/>
      <c r="I99" s="143"/>
    </row>
    <row r="100" spans="1:9">
      <c r="A100" s="178" t="s">
        <v>142</v>
      </c>
      <c r="B100" s="178"/>
      <c r="C100" s="179"/>
      <c r="D100" s="179"/>
      <c r="E100" s="180"/>
      <c r="F100" s="180"/>
      <c r="G100" s="180" t="s">
        <v>61</v>
      </c>
      <c r="H100" s="180"/>
      <c r="I100" s="143"/>
    </row>
    <row r="101" spans="1:9">
      <c r="A101" s="178" t="s">
        <v>143</v>
      </c>
      <c r="B101" s="178"/>
      <c r="C101" s="179"/>
      <c r="D101" s="179"/>
      <c r="E101" s="180"/>
      <c r="F101" s="180"/>
      <c r="G101" s="180" t="s">
        <v>62</v>
      </c>
      <c r="H101" s="180"/>
      <c r="I101" s="143"/>
    </row>
    <row r="102" spans="1:9">
      <c r="A102" s="178" t="s">
        <v>63</v>
      </c>
      <c r="B102" s="178"/>
      <c r="C102" s="179"/>
      <c r="D102" s="179"/>
      <c r="E102" s="180"/>
      <c r="F102" s="180"/>
      <c r="G102" s="180" t="s">
        <v>64</v>
      </c>
      <c r="H102" s="180"/>
      <c r="I102" s="143"/>
    </row>
    <row r="103" spans="1:9">
      <c r="A103" s="178" t="s">
        <v>144</v>
      </c>
      <c r="B103" s="178"/>
      <c r="C103" s="179"/>
      <c r="D103" s="179"/>
      <c r="E103" s="180"/>
      <c r="F103" s="180"/>
      <c r="G103" s="180" t="s">
        <v>65</v>
      </c>
      <c r="H103" s="180"/>
      <c r="I103" s="143"/>
    </row>
    <row r="104" spans="1:9">
      <c r="A104" s="176"/>
      <c r="B104" s="176"/>
      <c r="C104" s="179"/>
      <c r="D104" s="179"/>
      <c r="E104" s="180"/>
      <c r="F104" s="180"/>
      <c r="G104" s="180"/>
      <c r="H104" s="180"/>
      <c r="I104" s="143"/>
    </row>
    <row r="105" spans="1:9">
      <c r="A105" s="207"/>
      <c r="B105" s="207"/>
      <c r="C105" s="207"/>
      <c r="D105" s="207"/>
      <c r="E105" s="207"/>
      <c r="F105" s="207"/>
      <c r="G105" s="207"/>
      <c r="H105" s="207"/>
      <c r="I105" s="207"/>
    </row>
    <row r="106" spans="1:9">
      <c r="A106" s="208"/>
      <c r="B106" s="208"/>
      <c r="C106" s="208"/>
      <c r="D106" s="208"/>
      <c r="E106" s="208"/>
      <c r="F106" s="208"/>
      <c r="G106" s="208"/>
      <c r="H106" s="208"/>
      <c r="I106" s="208"/>
    </row>
    <row r="107" spans="1:9">
      <c r="A107" s="209"/>
      <c r="B107" s="209"/>
      <c r="C107" s="209"/>
      <c r="D107" s="209"/>
      <c r="E107" s="209"/>
      <c r="F107" s="209"/>
      <c r="G107" s="209"/>
      <c r="H107" s="209"/>
      <c r="I107" s="209"/>
    </row>
    <row r="108" spans="1:9">
      <c r="A108" s="184"/>
      <c r="B108" s="186"/>
      <c r="C108" s="194"/>
      <c r="D108" s="195"/>
      <c r="E108" s="195"/>
      <c r="F108" s="195"/>
      <c r="G108" s="195"/>
      <c r="H108" s="196"/>
    </row>
    <row r="109" spans="1:9">
      <c r="A109" s="203" t="s">
        <v>146</v>
      </c>
      <c r="B109" s="204"/>
      <c r="C109" s="197"/>
      <c r="D109" s="198"/>
      <c r="E109" s="198"/>
      <c r="F109" s="198"/>
      <c r="G109" s="198"/>
      <c r="H109" s="199"/>
    </row>
    <row r="110" spans="1:9">
      <c r="A110" s="203" t="s">
        <v>147</v>
      </c>
      <c r="B110" s="204"/>
      <c r="C110" s="197"/>
      <c r="D110" s="198"/>
      <c r="E110" s="198"/>
      <c r="F110" s="198"/>
      <c r="G110" s="198"/>
      <c r="H110" s="199"/>
    </row>
    <row r="111" spans="1:9">
      <c r="A111" s="203" t="s">
        <v>148</v>
      </c>
      <c r="B111" s="204"/>
      <c r="C111" s="197"/>
      <c r="D111" s="198"/>
      <c r="E111" s="198"/>
      <c r="F111" s="198"/>
      <c r="G111" s="198"/>
      <c r="H111" s="199"/>
    </row>
    <row r="112" spans="1:9">
      <c r="A112" s="203"/>
      <c r="B112" s="204"/>
      <c r="C112" s="197"/>
      <c r="D112" s="198"/>
      <c r="E112" s="198"/>
      <c r="F112" s="198"/>
      <c r="G112" s="198"/>
      <c r="H112" s="199"/>
    </row>
    <row r="113" spans="1:9">
      <c r="A113" s="205"/>
      <c r="B113" s="206"/>
      <c r="C113" s="200"/>
      <c r="D113" s="201"/>
      <c r="E113" s="201"/>
      <c r="F113" s="201"/>
      <c r="G113" s="201"/>
      <c r="H113" s="202"/>
    </row>
    <row r="114" spans="1:9">
      <c r="A114" s="184"/>
      <c r="B114" s="184"/>
      <c r="C114" s="184"/>
      <c r="D114" s="184"/>
      <c r="E114" s="184"/>
      <c r="F114" s="184"/>
      <c r="G114" s="184"/>
      <c r="H114" s="184"/>
      <c r="I114" s="184"/>
    </row>
    <row r="115" spans="1:9">
      <c r="A115" s="184"/>
      <c r="B115" s="184"/>
      <c r="C115" s="184"/>
      <c r="D115" s="184"/>
      <c r="E115" s="184"/>
      <c r="F115" s="184"/>
      <c r="G115" s="184"/>
      <c r="H115" s="184"/>
      <c r="I115" s="184"/>
    </row>
    <row r="116" spans="1:9">
      <c r="A116" s="184"/>
      <c r="B116" s="184"/>
      <c r="C116" s="184"/>
      <c r="D116" s="184"/>
      <c r="E116" s="184"/>
      <c r="F116" s="184"/>
      <c r="G116" s="184"/>
      <c r="H116" s="184"/>
      <c r="I116" s="184"/>
    </row>
  </sheetData>
  <sheetProtection algorithmName="SHA-512" hashValue="hA58PtbDP/Aoxdd4EXRJsyBUqVXRaIqov0vHo4fHjrbDvjZdNBBlo0K3T9v0MVz5phRyoVS4i3aWm/owd4K/DQ==" saltValue="vEAwM2GhYHIFlda/D77Uvg==" spinCount="100000" sheet="1" objects="1" scenarios="1" selectLockedCells="1"/>
  <customSheetViews>
    <customSheetView guid="{DE7CC9E0-71D1-11D3-A272-00A0C9D6AAE3}" showRuler="0" topLeftCell="A31">
      <selection activeCell="D22" sqref="D22"/>
      <rowBreaks count="2" manualBreakCount="2">
        <brk id="38" max="16383" man="1"/>
        <brk id="78" max="16383" man="1"/>
      </rowBreaks>
      <pageMargins left="0.78740157499999996" right="0.78740157499999996" top="0.984251969" bottom="0.984251969" header="0.5" footer="0.5"/>
      <pageSetup orientation="portrait" r:id="rId1"/>
      <headerFooter alignWithMargins="0">
        <oddFooter>&amp;A&amp;RPage &amp;P</oddFooter>
      </headerFooter>
    </customSheetView>
  </customSheetViews>
  <mergeCells count="195">
    <mergeCell ref="C34:D34"/>
    <mergeCell ref="C35:D35"/>
    <mergeCell ref="E27:G27"/>
    <mergeCell ref="E28:G28"/>
    <mergeCell ref="C36:D36"/>
    <mergeCell ref="C37:D37"/>
    <mergeCell ref="C38:D38"/>
    <mergeCell ref="C39:D39"/>
    <mergeCell ref="G40:H40"/>
    <mergeCell ref="C33:D33"/>
    <mergeCell ref="A32:I32"/>
    <mergeCell ref="C40:D40"/>
    <mergeCell ref="A36:B36"/>
    <mergeCell ref="A37:B37"/>
    <mergeCell ref="A33:B35"/>
    <mergeCell ref="A38:B40"/>
    <mergeCell ref="E29:G29"/>
    <mergeCell ref="E30:G30"/>
    <mergeCell ref="E31:G31"/>
    <mergeCell ref="A30:B31"/>
    <mergeCell ref="A28:B28"/>
    <mergeCell ref="A29:B29"/>
    <mergeCell ref="C31:D31"/>
    <mergeCell ref="G39:H39"/>
    <mergeCell ref="A24:B24"/>
    <mergeCell ref="A26:B26"/>
    <mergeCell ref="A27:B27"/>
    <mergeCell ref="C27:D27"/>
    <mergeCell ref="C26:D26"/>
    <mergeCell ref="E26:G26"/>
    <mergeCell ref="C21:H24"/>
    <mergeCell ref="C30:D30"/>
    <mergeCell ref="C29:D29"/>
    <mergeCell ref="C28:D28"/>
    <mergeCell ref="A25:I25"/>
    <mergeCell ref="A3:B3"/>
    <mergeCell ref="A7:B7"/>
    <mergeCell ref="C7:H7"/>
    <mergeCell ref="A8:B8"/>
    <mergeCell ref="C8:H8"/>
    <mergeCell ref="A19:B19"/>
    <mergeCell ref="A21:B21"/>
    <mergeCell ref="A22:B22"/>
    <mergeCell ref="A23:B23"/>
    <mergeCell ref="A20:I20"/>
    <mergeCell ref="A10:I10"/>
    <mergeCell ref="D15:H15"/>
    <mergeCell ref="D16:H16"/>
    <mergeCell ref="A41:I41"/>
    <mergeCell ref="C42:G42"/>
    <mergeCell ref="C43:G43"/>
    <mergeCell ref="C44:G44"/>
    <mergeCell ref="C45:G45"/>
    <mergeCell ref="C46:G46"/>
    <mergeCell ref="A42:B47"/>
    <mergeCell ref="C47:G47"/>
    <mergeCell ref="A1:I1"/>
    <mergeCell ref="A6:B6"/>
    <mergeCell ref="C6:H6"/>
    <mergeCell ref="C18:H18"/>
    <mergeCell ref="C19:H19"/>
    <mergeCell ref="A11:B16"/>
    <mergeCell ref="D12:H12"/>
    <mergeCell ref="D13:H13"/>
    <mergeCell ref="D14:H14"/>
    <mergeCell ref="D11:H11"/>
    <mergeCell ref="A18:B18"/>
    <mergeCell ref="A9:B9"/>
    <mergeCell ref="C9:H9"/>
    <mergeCell ref="A17:I17"/>
    <mergeCell ref="A4:I5"/>
    <mergeCell ref="C3:H3"/>
    <mergeCell ref="A57:B57"/>
    <mergeCell ref="C57:E57"/>
    <mergeCell ref="F57:H57"/>
    <mergeCell ref="A56:B56"/>
    <mergeCell ref="C56:E56"/>
    <mergeCell ref="F56:H56"/>
    <mergeCell ref="A55:I55"/>
    <mergeCell ref="A52:B52"/>
    <mergeCell ref="F51:H51"/>
    <mergeCell ref="A51:B51"/>
    <mergeCell ref="A49:I49"/>
    <mergeCell ref="C51:E51"/>
    <mergeCell ref="C52:E52"/>
    <mergeCell ref="C53:E53"/>
    <mergeCell ref="C54:E54"/>
    <mergeCell ref="F52:H52"/>
    <mergeCell ref="A53:B53"/>
    <mergeCell ref="A54:B54"/>
    <mergeCell ref="F53:H53"/>
    <mergeCell ref="F54:H54"/>
    <mergeCell ref="A65:B65"/>
    <mergeCell ref="A66:B66"/>
    <mergeCell ref="A61:I61"/>
    <mergeCell ref="A62:B62"/>
    <mergeCell ref="A63:B63"/>
    <mergeCell ref="A64:B64"/>
    <mergeCell ref="C62:H66"/>
    <mergeCell ref="A58:B58"/>
    <mergeCell ref="C58:E58"/>
    <mergeCell ref="F58:H58"/>
    <mergeCell ref="A59:B59"/>
    <mergeCell ref="C59:E59"/>
    <mergeCell ref="F59:H59"/>
    <mergeCell ref="A60:I60"/>
    <mergeCell ref="C77:G77"/>
    <mergeCell ref="A77:B77"/>
    <mergeCell ref="A78:B78"/>
    <mergeCell ref="A79:B79"/>
    <mergeCell ref="A67:I67"/>
    <mergeCell ref="A68:I68"/>
    <mergeCell ref="A72:B72"/>
    <mergeCell ref="A73:B73"/>
    <mergeCell ref="A74:B74"/>
    <mergeCell ref="C72:E72"/>
    <mergeCell ref="C73:E73"/>
    <mergeCell ref="C74:E74"/>
    <mergeCell ref="G70:H70"/>
    <mergeCell ref="G71:H71"/>
    <mergeCell ref="G72:H72"/>
    <mergeCell ref="G73:H73"/>
    <mergeCell ref="G74:H74"/>
    <mergeCell ref="A70:B70"/>
    <mergeCell ref="C70:E70"/>
    <mergeCell ref="A71:B71"/>
    <mergeCell ref="C71:E71"/>
    <mergeCell ref="A69:B69"/>
    <mergeCell ref="C69:E69"/>
    <mergeCell ref="G69:H69"/>
    <mergeCell ref="A111:B111"/>
    <mergeCell ref="A113:B113"/>
    <mergeCell ref="A114:I116"/>
    <mergeCell ref="A108:B108"/>
    <mergeCell ref="A109:B109"/>
    <mergeCell ref="A110:B110"/>
    <mergeCell ref="A112:B112"/>
    <mergeCell ref="C108:H113"/>
    <mergeCell ref="G98:H98"/>
    <mergeCell ref="A99:B99"/>
    <mergeCell ref="C99:D99"/>
    <mergeCell ref="E99:F99"/>
    <mergeCell ref="G99:H99"/>
    <mergeCell ref="C104:D104"/>
    <mergeCell ref="E104:F104"/>
    <mergeCell ref="G104:H104"/>
    <mergeCell ref="A105:I105"/>
    <mergeCell ref="E98:F98"/>
    <mergeCell ref="A106:I106"/>
    <mergeCell ref="A107:I107"/>
    <mergeCell ref="A103:B103"/>
    <mergeCell ref="C103:D103"/>
    <mergeCell ref="E103:F103"/>
    <mergeCell ref="G103:H103"/>
    <mergeCell ref="A83:I83"/>
    <mergeCell ref="A82:B82"/>
    <mergeCell ref="A88:B88"/>
    <mergeCell ref="A91:B91"/>
    <mergeCell ref="A92:B92"/>
    <mergeCell ref="A93:B93"/>
    <mergeCell ref="A80:B80"/>
    <mergeCell ref="A81:B81"/>
    <mergeCell ref="A86:B86"/>
    <mergeCell ref="A87:B87"/>
    <mergeCell ref="A90:B90"/>
    <mergeCell ref="A89:I89"/>
    <mergeCell ref="A84:B84"/>
    <mergeCell ref="A85:B85"/>
    <mergeCell ref="C78:H82"/>
    <mergeCell ref="C84:H88"/>
    <mergeCell ref="C90:H94"/>
    <mergeCell ref="A104:B104"/>
    <mergeCell ref="A2:I2"/>
    <mergeCell ref="A50:I50"/>
    <mergeCell ref="A97:I97"/>
    <mergeCell ref="A101:B101"/>
    <mergeCell ref="C101:D101"/>
    <mergeCell ref="E101:F101"/>
    <mergeCell ref="G101:H101"/>
    <mergeCell ref="A102:B102"/>
    <mergeCell ref="C102:D102"/>
    <mergeCell ref="E102:F102"/>
    <mergeCell ref="G102:H102"/>
    <mergeCell ref="A98:B98"/>
    <mergeCell ref="C98:D98"/>
    <mergeCell ref="A100:B100"/>
    <mergeCell ref="C100:D100"/>
    <mergeCell ref="E100:F100"/>
    <mergeCell ref="G100:H100"/>
    <mergeCell ref="A48:I48"/>
    <mergeCell ref="A95:I95"/>
    <mergeCell ref="A96:I96"/>
    <mergeCell ref="A94:B94"/>
    <mergeCell ref="A75:I75"/>
    <mergeCell ref="A76:I76"/>
  </mergeCells>
  <phoneticPr fontId="0" type="noConversion"/>
  <dataValidations count="2">
    <dataValidation type="list" allowBlank="1" showInputMessage="1" showErrorMessage="1" sqref="H77">
      <formula1>"Yes,No"</formula1>
    </dataValidation>
    <dataValidation type="list" allowBlank="1" showInputMessage="1" showErrorMessage="1" sqref="H42 H43 H44 H47 F51:H51 F56:H56">
      <formula1>"Yes,No"</formula1>
    </dataValidation>
  </dataValidations>
  <pageMargins left="0.59055118110236227" right="0.19685039370078741" top="0.98425196850393704" bottom="0.98425196850393704" header="0.51181102362204722" footer="0.51181102362204722"/>
  <pageSetup paperSize="9" orientation="portrait" r:id="rId2"/>
  <headerFooter alignWithMargins="0">
    <oddFooter>&amp;R&amp;8Seite &amp;P von &amp;N</oddFooter>
  </headerFooter>
  <rowBreaks count="2" manualBreakCount="2">
    <brk id="48" max="16383" man="1"/>
    <brk id="95"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54"/>
  <sheetViews>
    <sheetView view="pageLayout" zoomScaleNormal="100" workbookViewId="0">
      <selection activeCell="F10" sqref="F10:H10"/>
    </sheetView>
  </sheetViews>
  <sheetFormatPr baseColWidth="10" defaultColWidth="9.140625" defaultRowHeight="12.75"/>
  <cols>
    <col min="1" max="1" width="11" style="7" customWidth="1"/>
    <col min="2" max="3" width="10.85546875" style="7" customWidth="1"/>
    <col min="4" max="4" width="7.140625" style="7" customWidth="1"/>
    <col min="5" max="5" width="9.140625" style="7" customWidth="1"/>
    <col min="6" max="6" width="12.85546875" style="7" customWidth="1"/>
    <col min="7" max="7" width="18.85546875" style="7" customWidth="1"/>
    <col min="8" max="8" width="8.140625" style="7" customWidth="1"/>
    <col min="9" max="9" width="7.7109375" style="7" customWidth="1"/>
    <col min="10" max="10" width="1.85546875" style="7" customWidth="1"/>
    <col min="11" max="11" width="2.5703125" style="7" customWidth="1"/>
    <col min="12" max="16384" width="9.140625" style="7"/>
  </cols>
  <sheetData>
    <row r="1" spans="1:9" ht="27.75" customHeight="1">
      <c r="A1" s="185"/>
      <c r="B1" s="185"/>
      <c r="C1" s="185"/>
      <c r="D1" s="185"/>
      <c r="E1" s="185"/>
      <c r="F1" s="185"/>
      <c r="G1" s="185"/>
      <c r="H1" s="185"/>
      <c r="I1" s="185"/>
    </row>
    <row r="2" spans="1:9">
      <c r="A2" s="259" t="s">
        <v>3</v>
      </c>
      <c r="B2" s="259"/>
      <c r="C2" s="259"/>
      <c r="D2" s="259"/>
      <c r="E2" s="259"/>
      <c r="F2" s="259"/>
      <c r="G2" s="259"/>
      <c r="H2" s="259"/>
      <c r="I2" s="259"/>
    </row>
    <row r="3" spans="1:9" ht="18">
      <c r="A3" s="254"/>
      <c r="B3" s="254"/>
      <c r="C3" s="255" t="s">
        <v>149</v>
      </c>
      <c r="D3" s="255"/>
      <c r="E3" s="255"/>
      <c r="F3" s="255"/>
      <c r="G3" s="255"/>
      <c r="H3" s="255"/>
      <c r="I3" s="25"/>
    </row>
    <row r="4" spans="1:9" ht="18">
      <c r="A4" s="254"/>
      <c r="B4" s="254"/>
      <c r="C4" s="254"/>
      <c r="D4" s="254"/>
      <c r="E4" s="254"/>
      <c r="F4" s="254"/>
      <c r="G4" s="254"/>
      <c r="H4" s="254"/>
      <c r="I4" s="254"/>
    </row>
    <row r="5" spans="1:9">
      <c r="A5" s="203" t="s">
        <v>67</v>
      </c>
      <c r="B5" s="193"/>
      <c r="C5" s="245">
        <f>Supplier!$C$6</f>
        <v>0</v>
      </c>
      <c r="D5" s="246"/>
      <c r="E5" s="246"/>
      <c r="F5" s="246"/>
      <c r="G5" s="246"/>
      <c r="H5" s="247"/>
      <c r="I5" s="21"/>
    </row>
    <row r="6" spans="1:9">
      <c r="A6" s="203" t="s">
        <v>68</v>
      </c>
      <c r="B6" s="203"/>
      <c r="C6" s="256">
        <f>Supplier!$C$7</f>
        <v>0</v>
      </c>
      <c r="D6" s="233"/>
      <c r="E6" s="233"/>
      <c r="F6" s="233"/>
      <c r="G6" s="233"/>
      <c r="H6" s="234"/>
      <c r="I6" s="35"/>
    </row>
    <row r="7" spans="1:9">
      <c r="A7" s="203" t="s">
        <v>69</v>
      </c>
      <c r="B7" s="193"/>
      <c r="C7" s="256">
        <f>Supplier!$C$8</f>
        <v>0</v>
      </c>
      <c r="D7" s="233"/>
      <c r="E7" s="233"/>
      <c r="F7" s="233"/>
      <c r="G7" s="233"/>
      <c r="H7" s="234"/>
      <c r="I7" s="35"/>
    </row>
    <row r="8" spans="1:9">
      <c r="A8" s="203" t="s">
        <v>70</v>
      </c>
      <c r="B8" s="203"/>
      <c r="C8" s="253">
        <f>Supplier!$C$9</f>
        <v>0</v>
      </c>
      <c r="D8" s="239"/>
      <c r="E8" s="239"/>
      <c r="F8" s="239"/>
      <c r="G8" s="239"/>
      <c r="H8" s="240"/>
      <c r="I8" s="35"/>
    </row>
    <row r="9" spans="1:9">
      <c r="A9" s="183"/>
      <c r="B9" s="183"/>
      <c r="C9" s="183"/>
      <c r="D9" s="183"/>
      <c r="E9" s="183"/>
      <c r="F9" s="183"/>
      <c r="G9" s="183"/>
      <c r="H9" s="183"/>
      <c r="I9" s="183"/>
    </row>
    <row r="10" spans="1:9">
      <c r="A10" s="183"/>
      <c r="B10" s="244"/>
      <c r="C10" s="241" t="s">
        <v>220</v>
      </c>
      <c r="D10" s="242"/>
      <c r="E10" s="242"/>
      <c r="F10" s="246"/>
      <c r="G10" s="246"/>
      <c r="H10" s="247"/>
      <c r="I10" s="21"/>
    </row>
    <row r="11" spans="1:9">
      <c r="A11" s="183"/>
      <c r="B11" s="244"/>
      <c r="C11" s="230" t="s">
        <v>221</v>
      </c>
      <c r="D11" s="231"/>
      <c r="E11" s="231"/>
      <c r="F11" s="279"/>
      <c r="G11" s="279"/>
      <c r="H11" s="280"/>
      <c r="I11" s="21"/>
    </row>
    <row r="12" spans="1:9">
      <c r="A12" s="203" t="s">
        <v>150</v>
      </c>
      <c r="B12" s="204"/>
      <c r="C12" s="230" t="s">
        <v>152</v>
      </c>
      <c r="D12" s="231"/>
      <c r="E12" s="231"/>
      <c r="F12" s="233"/>
      <c r="G12" s="233"/>
      <c r="H12" s="234"/>
      <c r="I12" s="21"/>
    </row>
    <row r="13" spans="1:9">
      <c r="A13" s="203" t="s">
        <v>151</v>
      </c>
      <c r="B13" s="204"/>
      <c r="C13" s="230" t="s">
        <v>153</v>
      </c>
      <c r="D13" s="231"/>
      <c r="E13" s="231"/>
      <c r="F13" s="233"/>
      <c r="G13" s="233"/>
      <c r="H13" s="234"/>
      <c r="I13" s="21"/>
    </row>
    <row r="14" spans="1:9">
      <c r="A14" s="183"/>
      <c r="B14" s="244"/>
      <c r="C14" s="275" t="s">
        <v>222</v>
      </c>
      <c r="D14" s="276"/>
      <c r="E14" s="276"/>
      <c r="F14" s="233"/>
      <c r="G14" s="233"/>
      <c r="H14" s="234"/>
      <c r="I14" s="21"/>
    </row>
    <row r="15" spans="1:9">
      <c r="A15" s="183"/>
      <c r="B15" s="244"/>
      <c r="C15" s="277" t="s">
        <v>154</v>
      </c>
      <c r="D15" s="278"/>
      <c r="E15" s="278"/>
      <c r="F15" s="239"/>
      <c r="G15" s="239"/>
      <c r="H15" s="240"/>
      <c r="I15" s="21"/>
    </row>
    <row r="16" spans="1:9">
      <c r="A16" s="183"/>
      <c r="B16" s="183"/>
      <c r="C16" s="183"/>
      <c r="D16" s="183"/>
      <c r="E16" s="183"/>
      <c r="F16" s="183"/>
      <c r="G16" s="183"/>
      <c r="H16" s="183"/>
      <c r="I16" s="183"/>
    </row>
    <row r="17" spans="1:9">
      <c r="A17" s="203" t="s">
        <v>155</v>
      </c>
      <c r="B17" s="204"/>
      <c r="C17" s="37" t="s">
        <v>13</v>
      </c>
      <c r="D17" s="262"/>
      <c r="E17" s="262"/>
      <c r="F17" s="262"/>
      <c r="G17" s="262"/>
      <c r="H17" s="263"/>
      <c r="I17" s="21"/>
    </row>
    <row r="18" spans="1:9">
      <c r="A18" s="203" t="s">
        <v>156</v>
      </c>
      <c r="B18" s="204"/>
      <c r="C18" s="53" t="s">
        <v>13</v>
      </c>
      <c r="D18" s="264"/>
      <c r="E18" s="264"/>
      <c r="F18" s="264"/>
      <c r="G18" s="264"/>
      <c r="H18" s="265"/>
      <c r="I18" s="22"/>
    </row>
    <row r="19" spans="1:9">
      <c r="A19" s="183"/>
      <c r="B19" s="183"/>
      <c r="C19" s="183"/>
      <c r="D19" s="183"/>
      <c r="E19" s="183"/>
      <c r="F19" s="183"/>
      <c r="G19" s="183"/>
      <c r="H19" s="183"/>
      <c r="I19" s="183"/>
    </row>
    <row r="20" spans="1:9">
      <c r="A20" s="183"/>
      <c r="B20" s="244"/>
      <c r="C20" s="241" t="s">
        <v>223</v>
      </c>
      <c r="D20" s="242"/>
      <c r="E20" s="242"/>
      <c r="F20" s="36"/>
      <c r="G20" s="260" t="s">
        <v>160</v>
      </c>
      <c r="H20" s="261"/>
      <c r="I20" s="21"/>
    </row>
    <row r="21" spans="1:9">
      <c r="A21" s="183"/>
      <c r="B21" s="244"/>
      <c r="C21" s="230" t="s">
        <v>224</v>
      </c>
      <c r="D21" s="231"/>
      <c r="E21" s="231"/>
      <c r="F21" s="46"/>
      <c r="G21" s="269" t="s">
        <v>160</v>
      </c>
      <c r="H21" s="270"/>
      <c r="I21" s="21"/>
    </row>
    <row r="22" spans="1:9">
      <c r="A22" s="183"/>
      <c r="B22" s="244"/>
      <c r="C22" s="230" t="s">
        <v>161</v>
      </c>
      <c r="D22" s="231"/>
      <c r="E22" s="231"/>
      <c r="F22" s="46"/>
      <c r="G22" s="269" t="s">
        <v>160</v>
      </c>
      <c r="H22" s="270"/>
      <c r="I22" s="21"/>
    </row>
    <row r="23" spans="1:9">
      <c r="A23" s="203" t="s">
        <v>159</v>
      </c>
      <c r="B23" s="204"/>
      <c r="C23" s="230" t="s">
        <v>162</v>
      </c>
      <c r="D23" s="231"/>
      <c r="E23" s="231"/>
      <c r="F23" s="46"/>
      <c r="G23" s="269" t="s">
        <v>160</v>
      </c>
      <c r="H23" s="270"/>
      <c r="I23" s="21"/>
    </row>
    <row r="24" spans="1:9">
      <c r="A24" s="203" t="s">
        <v>157</v>
      </c>
      <c r="B24" s="204"/>
      <c r="C24" s="230" t="s">
        <v>163</v>
      </c>
      <c r="D24" s="231"/>
      <c r="E24" s="231"/>
      <c r="F24" s="46"/>
      <c r="G24" s="269" t="s">
        <v>160</v>
      </c>
      <c r="H24" s="270"/>
      <c r="I24" s="21"/>
    </row>
    <row r="25" spans="1:9">
      <c r="A25" s="203" t="s">
        <v>158</v>
      </c>
      <c r="B25" s="204"/>
      <c r="C25" s="230" t="s">
        <v>164</v>
      </c>
      <c r="D25" s="231"/>
      <c r="E25" s="231"/>
      <c r="F25" s="46"/>
      <c r="G25" s="269" t="s">
        <v>160</v>
      </c>
      <c r="H25" s="270"/>
      <c r="I25" s="21"/>
    </row>
    <row r="26" spans="1:9">
      <c r="A26" s="183"/>
      <c r="B26" s="244"/>
      <c r="C26" s="230" t="s">
        <v>165</v>
      </c>
      <c r="D26" s="231"/>
      <c r="E26" s="231"/>
      <c r="F26" s="46"/>
      <c r="G26" s="269" t="s">
        <v>160</v>
      </c>
      <c r="H26" s="270"/>
      <c r="I26" s="21"/>
    </row>
    <row r="27" spans="1:9">
      <c r="A27" s="183"/>
      <c r="B27" s="244"/>
      <c r="C27" s="230" t="s">
        <v>225</v>
      </c>
      <c r="D27" s="231"/>
      <c r="E27" s="231"/>
      <c r="F27" s="46"/>
      <c r="G27" s="269" t="s">
        <v>160</v>
      </c>
      <c r="H27" s="270"/>
      <c r="I27" s="21"/>
    </row>
    <row r="28" spans="1:9">
      <c r="A28" s="183"/>
      <c r="B28" s="244"/>
      <c r="C28" s="281" t="s">
        <v>14</v>
      </c>
      <c r="D28" s="282"/>
      <c r="E28" s="282"/>
      <c r="F28" s="54"/>
      <c r="G28" s="283" t="s">
        <v>160</v>
      </c>
      <c r="H28" s="284"/>
      <c r="I28" s="21"/>
    </row>
    <row r="29" spans="1:9">
      <c r="A29" s="183"/>
      <c r="B29" s="183"/>
      <c r="C29" s="183"/>
      <c r="D29" s="183"/>
      <c r="E29" s="183"/>
      <c r="F29" s="183"/>
      <c r="G29" s="183"/>
      <c r="H29" s="183"/>
      <c r="I29" s="183"/>
    </row>
    <row r="30" spans="1:9">
      <c r="A30" s="193" t="s">
        <v>166</v>
      </c>
      <c r="B30" s="204"/>
      <c r="C30" s="194"/>
      <c r="D30" s="195"/>
      <c r="E30" s="195"/>
      <c r="F30" s="195"/>
      <c r="G30" s="195"/>
      <c r="H30" s="196"/>
      <c r="I30" s="22"/>
    </row>
    <row r="31" spans="1:9">
      <c r="A31" s="193" t="s">
        <v>167</v>
      </c>
      <c r="B31" s="204"/>
      <c r="C31" s="197"/>
      <c r="D31" s="198"/>
      <c r="E31" s="198"/>
      <c r="F31" s="198"/>
      <c r="G31" s="198"/>
      <c r="H31" s="199"/>
      <c r="I31" s="22"/>
    </row>
    <row r="32" spans="1:9">
      <c r="A32" s="203" t="s">
        <v>168</v>
      </c>
      <c r="B32" s="204"/>
      <c r="C32" s="197"/>
      <c r="D32" s="198"/>
      <c r="E32" s="198"/>
      <c r="F32" s="198"/>
      <c r="G32" s="198"/>
      <c r="H32" s="199"/>
      <c r="I32" s="22"/>
    </row>
    <row r="33" spans="1:9">
      <c r="A33" s="203" t="s">
        <v>169</v>
      </c>
      <c r="B33" s="203"/>
      <c r="C33" s="200"/>
      <c r="D33" s="201"/>
      <c r="E33" s="201"/>
      <c r="F33" s="201"/>
      <c r="G33" s="201"/>
      <c r="H33" s="202"/>
      <c r="I33" s="21"/>
    </row>
    <row r="34" spans="1:9">
      <c r="A34" s="183"/>
      <c r="B34" s="183"/>
      <c r="C34" s="183"/>
      <c r="D34" s="183"/>
      <c r="E34" s="183"/>
      <c r="F34" s="183"/>
      <c r="G34" s="183"/>
      <c r="H34" s="183"/>
      <c r="I34" s="183"/>
    </row>
    <row r="35" spans="1:9">
      <c r="A35" s="193" t="s">
        <v>171</v>
      </c>
      <c r="B35" s="204"/>
      <c r="C35" s="266"/>
      <c r="D35" s="267"/>
      <c r="E35" s="267"/>
      <c r="F35" s="267"/>
      <c r="G35" s="267"/>
      <c r="H35" s="268"/>
      <c r="I35" s="22"/>
    </row>
    <row r="36" spans="1:9">
      <c r="A36" s="193" t="s">
        <v>170</v>
      </c>
      <c r="B36" s="204"/>
      <c r="C36" s="266"/>
      <c r="D36" s="267"/>
      <c r="E36" s="267"/>
      <c r="F36" s="267"/>
      <c r="G36" s="267"/>
      <c r="H36" s="268"/>
      <c r="I36" s="22"/>
    </row>
    <row r="37" spans="1:9">
      <c r="A37" s="203" t="s">
        <v>172</v>
      </c>
      <c r="B37" s="204"/>
      <c r="C37" s="253"/>
      <c r="D37" s="239"/>
      <c r="E37" s="239"/>
      <c r="F37" s="239"/>
      <c r="G37" s="239"/>
      <c r="H37" s="240"/>
      <c r="I37" s="22"/>
    </row>
    <row r="38" spans="1:9">
      <c r="A38" s="183"/>
      <c r="B38" s="183"/>
      <c r="C38" s="183"/>
      <c r="D38" s="183"/>
      <c r="E38" s="183"/>
      <c r="F38" s="183"/>
      <c r="G38" s="183"/>
      <c r="H38" s="183"/>
      <c r="I38" s="183"/>
    </row>
    <row r="39" spans="1:9">
      <c r="A39" s="193" t="s">
        <v>173</v>
      </c>
      <c r="B39" s="204"/>
      <c r="C39" s="245"/>
      <c r="D39" s="246"/>
      <c r="E39" s="246"/>
      <c r="F39" s="246"/>
      <c r="G39" s="246"/>
      <c r="H39" s="247"/>
      <c r="I39" s="22"/>
    </row>
    <row r="40" spans="1:9">
      <c r="A40" s="193" t="s">
        <v>174</v>
      </c>
      <c r="B40" s="204"/>
      <c r="C40" s="253"/>
      <c r="D40" s="239"/>
      <c r="E40" s="239"/>
      <c r="F40" s="239"/>
      <c r="G40" s="239"/>
      <c r="H40" s="240"/>
      <c r="I40" s="22"/>
    </row>
    <row r="41" spans="1:9">
      <c r="A41" s="271"/>
      <c r="B41" s="271"/>
      <c r="C41" s="271"/>
      <c r="D41" s="271"/>
      <c r="E41" s="271"/>
      <c r="F41" s="271"/>
      <c r="G41" s="271"/>
      <c r="H41" s="271"/>
      <c r="I41" s="271"/>
    </row>
    <row r="42" spans="1:9">
      <c r="A42" s="191" t="s">
        <v>175</v>
      </c>
      <c r="B42" s="191"/>
      <c r="C42" s="194"/>
      <c r="D42" s="195"/>
      <c r="E42" s="195"/>
      <c r="F42" s="195"/>
      <c r="G42" s="195"/>
      <c r="H42" s="196"/>
      <c r="I42" s="22"/>
    </row>
    <row r="43" spans="1:9">
      <c r="A43" s="273"/>
      <c r="B43" s="274"/>
      <c r="C43" s="200"/>
      <c r="D43" s="201"/>
      <c r="E43" s="201"/>
      <c r="F43" s="201"/>
      <c r="G43" s="201"/>
      <c r="H43" s="202"/>
      <c r="I43" s="22"/>
    </row>
    <row r="44" spans="1:9">
      <c r="A44" s="271"/>
      <c r="B44" s="271"/>
      <c r="C44" s="271"/>
      <c r="D44" s="271"/>
      <c r="E44" s="271"/>
      <c r="F44" s="271"/>
      <c r="G44" s="271"/>
      <c r="H44" s="271"/>
      <c r="I44" s="271"/>
    </row>
    <row r="45" spans="1:9">
      <c r="A45" s="183"/>
      <c r="B45" s="244"/>
      <c r="C45" s="241" t="s">
        <v>179</v>
      </c>
      <c r="D45" s="242"/>
      <c r="E45" s="242"/>
      <c r="F45" s="36"/>
      <c r="G45" s="260" t="s">
        <v>176</v>
      </c>
      <c r="H45" s="261"/>
      <c r="I45" s="21"/>
    </row>
    <row r="46" spans="1:9">
      <c r="A46" s="183"/>
      <c r="B46" s="244"/>
      <c r="C46" s="230" t="s">
        <v>180</v>
      </c>
      <c r="D46" s="231"/>
      <c r="E46" s="231"/>
      <c r="F46" s="46"/>
      <c r="G46" s="269" t="s">
        <v>177</v>
      </c>
      <c r="H46" s="270"/>
      <c r="I46" s="21"/>
    </row>
    <row r="47" spans="1:9">
      <c r="A47" s="203" t="s">
        <v>178</v>
      </c>
      <c r="B47" s="204"/>
      <c r="C47" s="230" t="s">
        <v>181</v>
      </c>
      <c r="D47" s="231"/>
      <c r="E47" s="231"/>
      <c r="F47" s="233"/>
      <c r="G47" s="233"/>
      <c r="H47" s="234"/>
      <c r="I47" s="21"/>
    </row>
    <row r="48" spans="1:9">
      <c r="A48" s="183"/>
      <c r="B48" s="244"/>
      <c r="C48" s="230" t="s">
        <v>182</v>
      </c>
      <c r="D48" s="231"/>
      <c r="E48" s="231"/>
      <c r="F48" s="233"/>
      <c r="G48" s="233"/>
      <c r="H48" s="234"/>
      <c r="I48" s="21"/>
    </row>
    <row r="49" spans="1:9">
      <c r="A49" s="183"/>
      <c r="B49" s="244"/>
      <c r="C49" s="236" t="s">
        <v>183</v>
      </c>
      <c r="D49" s="237"/>
      <c r="E49" s="237"/>
      <c r="F49" s="239"/>
      <c r="G49" s="239"/>
      <c r="H49" s="240"/>
      <c r="I49" s="21"/>
    </row>
    <row r="50" spans="1:9">
      <c r="A50" s="183"/>
      <c r="B50" s="183"/>
      <c r="C50" s="183"/>
      <c r="D50" s="183"/>
      <c r="E50" s="183"/>
      <c r="F50" s="183"/>
      <c r="G50" s="183"/>
      <c r="H50" s="183"/>
      <c r="I50" s="183"/>
    </row>
    <row r="51" spans="1:9">
      <c r="A51" s="203" t="s">
        <v>146</v>
      </c>
      <c r="B51" s="204"/>
      <c r="C51" s="194"/>
      <c r="D51" s="195"/>
      <c r="E51" s="195"/>
      <c r="F51" s="195"/>
      <c r="G51" s="195"/>
      <c r="H51" s="196"/>
      <c r="I51" s="21"/>
    </row>
    <row r="52" spans="1:9">
      <c r="A52" s="203" t="s">
        <v>147</v>
      </c>
      <c r="B52" s="204"/>
      <c r="C52" s="197"/>
      <c r="D52" s="198"/>
      <c r="E52" s="198"/>
      <c r="F52" s="198"/>
      <c r="G52" s="198"/>
      <c r="H52" s="199"/>
      <c r="I52" s="21"/>
    </row>
    <row r="53" spans="1:9">
      <c r="A53" s="203" t="s">
        <v>148</v>
      </c>
      <c r="B53" s="204"/>
      <c r="C53" s="200"/>
      <c r="D53" s="201"/>
      <c r="E53" s="201"/>
      <c r="F53" s="201"/>
      <c r="G53" s="201"/>
      <c r="H53" s="202"/>
      <c r="I53" s="21"/>
    </row>
    <row r="54" spans="1:9">
      <c r="A54" s="272"/>
      <c r="B54" s="272"/>
      <c r="C54" s="272"/>
      <c r="D54" s="272"/>
      <c r="E54" s="272"/>
      <c r="F54" s="272"/>
      <c r="G54" s="272"/>
      <c r="H54" s="272"/>
      <c r="I54" s="272"/>
    </row>
  </sheetData>
  <sheetProtection algorithmName="SHA-512" hashValue="P6RWxP9IO8+g5lEVPAiQno1YtmK5Gd4cgBlU1c2wp3FQsPIsugHsVFY4mNn8ua4bPy1+C0cvIHLEi4Hiq1DUKA==" saltValue="8EHb/Bv5kEj9oZRxWirCEw==" spinCount="100000" sheet="1" objects="1" scenarios="1" selectLockedCells="1"/>
  <mergeCells count="100">
    <mergeCell ref="C23:E23"/>
    <mergeCell ref="G21:H21"/>
    <mergeCell ref="G22:H22"/>
    <mergeCell ref="G23:H23"/>
    <mergeCell ref="A18:B18"/>
    <mergeCell ref="A23:B23"/>
    <mergeCell ref="A20:B22"/>
    <mergeCell ref="A29:I29"/>
    <mergeCell ref="A24:B24"/>
    <mergeCell ref="A25:B25"/>
    <mergeCell ref="A34:I34"/>
    <mergeCell ref="C27:E27"/>
    <mergeCell ref="G27:H27"/>
    <mergeCell ref="C28:E28"/>
    <mergeCell ref="C24:E24"/>
    <mergeCell ref="A26:B28"/>
    <mergeCell ref="G28:H28"/>
    <mergeCell ref="G24:H24"/>
    <mergeCell ref="G25:H25"/>
    <mergeCell ref="G26:H26"/>
    <mergeCell ref="C25:E25"/>
    <mergeCell ref="C26:E26"/>
    <mergeCell ref="A31:B31"/>
    <mergeCell ref="A9:I9"/>
    <mergeCell ref="F10:H10"/>
    <mergeCell ref="F11:H11"/>
    <mergeCell ref="F12:H12"/>
    <mergeCell ref="F13:H13"/>
    <mergeCell ref="F14:H14"/>
    <mergeCell ref="C13:E13"/>
    <mergeCell ref="C14:E14"/>
    <mergeCell ref="C15:E15"/>
    <mergeCell ref="A10:B11"/>
    <mergeCell ref="C10:E10"/>
    <mergeCell ref="C11:E11"/>
    <mergeCell ref="A12:B12"/>
    <mergeCell ref="C12:E12"/>
    <mergeCell ref="F15:H15"/>
    <mergeCell ref="A14:B15"/>
    <mergeCell ref="A17:B17"/>
    <mergeCell ref="A16:I16"/>
    <mergeCell ref="A19:I19"/>
    <mergeCell ref="A54:I54"/>
    <mergeCell ref="A52:B52"/>
    <mergeCell ref="A42:B42"/>
    <mergeCell ref="A44:I44"/>
    <mergeCell ref="A43:B43"/>
    <mergeCell ref="F48:H48"/>
    <mergeCell ref="F49:H49"/>
    <mergeCell ref="A51:B51"/>
    <mergeCell ref="A53:B53"/>
    <mergeCell ref="A50:I50"/>
    <mergeCell ref="A48:B49"/>
    <mergeCell ref="A47:B47"/>
    <mergeCell ref="C51:H53"/>
    <mergeCell ref="C39:H40"/>
    <mergeCell ref="A41:I41"/>
    <mergeCell ref="A39:B39"/>
    <mergeCell ref="A40:B40"/>
    <mergeCell ref="F47:H47"/>
    <mergeCell ref="C42:H43"/>
    <mergeCell ref="A45:B46"/>
    <mergeCell ref="C45:E45"/>
    <mergeCell ref="G45:H45"/>
    <mergeCell ref="C48:E48"/>
    <mergeCell ref="C49:E49"/>
    <mergeCell ref="C46:E46"/>
    <mergeCell ref="G46:H46"/>
    <mergeCell ref="C47:E47"/>
    <mergeCell ref="A38:I38"/>
    <mergeCell ref="A30:B30"/>
    <mergeCell ref="A32:B32"/>
    <mergeCell ref="C30:H33"/>
    <mergeCell ref="A37:B37"/>
    <mergeCell ref="A33:B33"/>
    <mergeCell ref="A36:B36"/>
    <mergeCell ref="C35:H35"/>
    <mergeCell ref="C36:H36"/>
    <mergeCell ref="A35:B35"/>
    <mergeCell ref="A5:B5"/>
    <mergeCell ref="C5:H5"/>
    <mergeCell ref="C37:H37"/>
    <mergeCell ref="G20:H20"/>
    <mergeCell ref="A13:B13"/>
    <mergeCell ref="D17:H17"/>
    <mergeCell ref="D18:H18"/>
    <mergeCell ref="A6:B6"/>
    <mergeCell ref="C6:H6"/>
    <mergeCell ref="A7:B7"/>
    <mergeCell ref="C7:H7"/>
    <mergeCell ref="A8:B8"/>
    <mergeCell ref="C8:H8"/>
    <mergeCell ref="C20:E20"/>
    <mergeCell ref="C21:E21"/>
    <mergeCell ref="C22:E22"/>
    <mergeCell ref="A1:I1"/>
    <mergeCell ref="A2:I2"/>
    <mergeCell ref="A3:B3"/>
    <mergeCell ref="C3:H3"/>
    <mergeCell ref="A4:I4"/>
  </mergeCells>
  <pageMargins left="0.59055118110236227" right="0.19685039370078741" top="0.98425196850393704" bottom="0.98425196850393704" header="0.51181102362204722" footer="0.51181102362204722"/>
  <pageSetup paperSize="9" orientation="portrait" r:id="rId1"/>
  <headerFooter alignWithMargins="0">
    <oddFooter>&amp;R&amp;8Seite &amp;P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68"/>
  <sheetViews>
    <sheetView view="pageLayout" topLeftCell="A5" zoomScaleNormal="100" workbookViewId="0">
      <selection activeCell="F9" sqref="F9"/>
    </sheetView>
  </sheetViews>
  <sheetFormatPr baseColWidth="10" defaultColWidth="9.140625" defaultRowHeight="12.75"/>
  <cols>
    <col min="1" max="1" width="4.28515625" style="7" customWidth="1"/>
    <col min="2" max="2" width="38.28515625" style="7" customWidth="1"/>
    <col min="3" max="3" width="23.42578125" style="7" customWidth="1"/>
    <col min="4" max="4" width="12" style="7" customWidth="1"/>
    <col min="5" max="5" width="13.5703125" style="7" customWidth="1"/>
    <col min="6" max="6" width="16" style="7" customWidth="1"/>
    <col min="7" max="16384" width="9.140625" style="7"/>
  </cols>
  <sheetData>
    <row r="1" spans="1:6">
      <c r="A1" s="259" t="s">
        <v>0</v>
      </c>
      <c r="B1" s="259"/>
      <c r="C1" s="259"/>
      <c r="D1" s="259"/>
      <c r="E1" s="259"/>
      <c r="F1" s="259"/>
    </row>
    <row r="2" spans="1:6" ht="15.75" customHeight="1">
      <c r="A2" s="259"/>
      <c r="B2" s="259"/>
      <c r="C2" s="259"/>
      <c r="D2" s="259"/>
      <c r="E2" s="259"/>
      <c r="F2" s="259"/>
    </row>
    <row r="3" spans="1:6">
      <c r="A3" s="259"/>
      <c r="B3" s="259"/>
      <c r="C3" s="259"/>
      <c r="D3" s="259"/>
      <c r="E3" s="259"/>
      <c r="F3" s="259"/>
    </row>
    <row r="4" spans="1:6">
      <c r="A4" s="259"/>
      <c r="B4" s="259"/>
      <c r="C4" s="259"/>
      <c r="D4" s="259"/>
      <c r="E4" s="259"/>
      <c r="F4" s="259"/>
    </row>
    <row r="5" spans="1:6">
      <c r="A5" s="259"/>
      <c r="B5" s="259"/>
      <c r="C5" s="259"/>
      <c r="D5" s="259"/>
      <c r="E5" s="259"/>
      <c r="F5" s="259"/>
    </row>
    <row r="6" spans="1:6" ht="12" customHeight="1">
      <c r="A6" s="259"/>
      <c r="B6" s="259"/>
      <c r="C6" s="259"/>
      <c r="D6" s="259"/>
      <c r="E6" s="259"/>
      <c r="F6" s="259"/>
    </row>
    <row r="7" spans="1:6" ht="23.25">
      <c r="A7" s="320" t="s">
        <v>184</v>
      </c>
      <c r="B7" s="320"/>
      <c r="C7" s="320"/>
      <c r="D7" s="320"/>
      <c r="E7" s="320"/>
      <c r="F7" s="320"/>
    </row>
    <row r="8" spans="1:6" ht="14.25" customHeight="1">
      <c r="A8" s="314"/>
      <c r="B8" s="314"/>
      <c r="C8" s="314"/>
      <c r="D8" s="314"/>
      <c r="E8" s="314"/>
      <c r="F8" s="314"/>
    </row>
    <row r="9" spans="1:6" ht="15" customHeight="1">
      <c r="A9" s="331" t="s">
        <v>185</v>
      </c>
      <c r="B9" s="331"/>
      <c r="C9" s="329">
        <f>Supplier!C6</f>
        <v>0</v>
      </c>
      <c r="D9" s="329"/>
      <c r="E9" s="55" t="s">
        <v>187</v>
      </c>
      <c r="F9" s="115"/>
    </row>
    <row r="10" spans="1:6" ht="15" customHeight="1">
      <c r="A10" s="332" t="s">
        <v>186</v>
      </c>
      <c r="B10" s="332"/>
      <c r="C10" s="330">
        <f>Supplier!$D$11</f>
        <v>0</v>
      </c>
      <c r="D10" s="330"/>
      <c r="E10" s="56"/>
      <c r="F10" s="9" t="s">
        <v>3</v>
      </c>
    </row>
    <row r="11" spans="1:6" ht="15.75" customHeight="1">
      <c r="A11" s="332" t="s">
        <v>4</v>
      </c>
      <c r="B11" s="332"/>
      <c r="C11" s="330" t="str">
        <f>Supplier!$D$12&amp;"  "&amp;Supplier!$D$13</f>
        <v xml:space="preserve">  </v>
      </c>
      <c r="D11" s="330"/>
      <c r="E11" s="55" t="s">
        <v>230</v>
      </c>
      <c r="F11" s="116">
        <f>Supplier!$D$15</f>
        <v>0</v>
      </c>
    </row>
    <row r="12" spans="1:6" ht="14.25" customHeight="1">
      <c r="A12" s="332" t="s">
        <v>188</v>
      </c>
      <c r="B12" s="332"/>
      <c r="C12" s="329" t="s">
        <v>3</v>
      </c>
      <c r="D12" s="329"/>
      <c r="E12" s="55"/>
      <c r="F12" s="2" t="s">
        <v>3</v>
      </c>
    </row>
    <row r="13" spans="1:6" ht="15" customHeight="1" thickBot="1">
      <c r="A13" s="332" t="s">
        <v>189</v>
      </c>
      <c r="B13" s="332"/>
      <c r="C13" s="329" t="s">
        <v>3</v>
      </c>
      <c r="D13" s="329"/>
      <c r="E13" s="56"/>
      <c r="F13" s="1"/>
    </row>
    <row r="14" spans="1:6" ht="13.5" thickBot="1">
      <c r="A14" s="327" t="s">
        <v>3</v>
      </c>
      <c r="B14" s="327"/>
      <c r="C14" s="327"/>
      <c r="D14" s="327"/>
      <c r="E14" s="328"/>
      <c r="F14" s="118" t="s">
        <v>191</v>
      </c>
    </row>
    <row r="15" spans="1:6" s="13" customFormat="1">
      <c r="A15" s="12"/>
      <c r="B15" s="316" t="s">
        <v>190</v>
      </c>
      <c r="C15" s="317"/>
      <c r="D15" s="129" t="s">
        <v>234</v>
      </c>
      <c r="E15" s="130" t="s">
        <v>191</v>
      </c>
      <c r="F15" s="117" t="s">
        <v>192</v>
      </c>
    </row>
    <row r="16" spans="1:6" ht="15.75">
      <c r="A16" s="11"/>
      <c r="B16" s="323" t="s">
        <v>203</v>
      </c>
      <c r="C16" s="324"/>
      <c r="D16" s="132" t="e">
        <f>'Audit Questionnaire'!I92</f>
        <v>#VALUE!</v>
      </c>
      <c r="E16" s="58">
        <v>15</v>
      </c>
      <c r="F16" s="60" t="e">
        <f>D16*E16/100</f>
        <v>#VALUE!</v>
      </c>
    </row>
    <row r="17" spans="1:9" ht="15.75">
      <c r="A17" s="11"/>
      <c r="B17" s="323" t="s">
        <v>204</v>
      </c>
      <c r="C17" s="324"/>
      <c r="D17" s="133" t="e">
        <f>'Audit Questionnaire'!I210</f>
        <v>#VALUE!</v>
      </c>
      <c r="E17" s="58">
        <v>10</v>
      </c>
      <c r="F17" s="60" t="e">
        <f t="shared" ref="F17:F24" si="0">D17*E17/100</f>
        <v>#VALUE!</v>
      </c>
    </row>
    <row r="18" spans="1:9" ht="15.75">
      <c r="A18" s="11"/>
      <c r="B18" s="323" t="s">
        <v>205</v>
      </c>
      <c r="C18" s="324"/>
      <c r="D18" s="133" t="e">
        <f>'Audit Questionnaire'!I320</f>
        <v>#VALUE!</v>
      </c>
      <c r="E18" s="59">
        <v>15</v>
      </c>
      <c r="F18" s="60" t="e">
        <f t="shared" si="0"/>
        <v>#VALUE!</v>
      </c>
    </row>
    <row r="19" spans="1:9" ht="15.75">
      <c r="A19" s="11"/>
      <c r="B19" s="323" t="s">
        <v>206</v>
      </c>
      <c r="C19" s="324"/>
      <c r="D19" s="133" t="e">
        <f>'Audit Questionnaire'!I497</f>
        <v>#VALUE!</v>
      </c>
      <c r="E19" s="59">
        <v>10</v>
      </c>
      <c r="F19" s="60" t="e">
        <f t="shared" si="0"/>
        <v>#VALUE!</v>
      </c>
    </row>
    <row r="20" spans="1:9" ht="15.75">
      <c r="A20" s="11"/>
      <c r="B20" s="323" t="s">
        <v>207</v>
      </c>
      <c r="C20" s="324"/>
      <c r="D20" s="133" t="e">
        <f>'Audit Questionnaire'!I607</f>
        <v>#VALUE!</v>
      </c>
      <c r="E20" s="59">
        <v>15</v>
      </c>
      <c r="F20" s="60" t="e">
        <f t="shared" si="0"/>
        <v>#VALUE!</v>
      </c>
    </row>
    <row r="21" spans="1:9" ht="15.75">
      <c r="A21" s="11"/>
      <c r="B21" s="323" t="s">
        <v>208</v>
      </c>
      <c r="C21" s="324"/>
      <c r="D21" s="133" t="e">
        <f>'Audit Questionnaire'!I734</f>
        <v>#VALUE!</v>
      </c>
      <c r="E21" s="59">
        <v>5</v>
      </c>
      <c r="F21" s="60" t="e">
        <f t="shared" si="0"/>
        <v>#VALUE!</v>
      </c>
    </row>
    <row r="22" spans="1:9" ht="15.75">
      <c r="A22" s="11"/>
      <c r="B22" s="323" t="s">
        <v>209</v>
      </c>
      <c r="C22" s="324"/>
      <c r="D22" s="133" t="e">
        <f>'Audit Questionnaire'!I813</f>
        <v>#VALUE!</v>
      </c>
      <c r="E22" s="59">
        <v>10</v>
      </c>
      <c r="F22" s="60" t="e">
        <f t="shared" si="0"/>
        <v>#VALUE!</v>
      </c>
    </row>
    <row r="23" spans="1:9" ht="15.75">
      <c r="A23" s="11"/>
      <c r="B23" s="323" t="s">
        <v>211</v>
      </c>
      <c r="C23" s="324"/>
      <c r="D23" s="133" t="e">
        <f>'Audit Questionnaire'!I877</f>
        <v>#VALUE!</v>
      </c>
      <c r="E23" s="59">
        <v>5</v>
      </c>
      <c r="F23" s="60" t="e">
        <f t="shared" si="0"/>
        <v>#VALUE!</v>
      </c>
      <c r="I23" s="10"/>
    </row>
    <row r="24" spans="1:9" ht="16.5" thickBot="1">
      <c r="A24" s="11"/>
      <c r="B24" s="325" t="s">
        <v>210</v>
      </c>
      <c r="C24" s="326"/>
      <c r="D24" s="134" t="e">
        <f>'Audit Questionnaire'!I931</f>
        <v>#VALUE!</v>
      </c>
      <c r="E24" s="76">
        <v>5</v>
      </c>
      <c r="F24" s="60" t="e">
        <f t="shared" si="0"/>
        <v>#VALUE!</v>
      </c>
    </row>
    <row r="25" spans="1:9" ht="15.75" thickBot="1">
      <c r="A25" s="11"/>
      <c r="B25" s="321" t="s">
        <v>3</v>
      </c>
      <c r="C25" s="321"/>
      <c r="D25" s="321"/>
      <c r="E25" s="321"/>
      <c r="F25" s="321"/>
    </row>
    <row r="26" spans="1:9" ht="16.5" thickBot="1">
      <c r="A26" s="11"/>
      <c r="B26" s="312"/>
      <c r="C26" s="313"/>
      <c r="D26" s="318" t="s">
        <v>193</v>
      </c>
      <c r="E26" s="319"/>
      <c r="F26" s="127" t="e">
        <f>(SUM(F16:F24)/0.9)</f>
        <v>#VALUE!</v>
      </c>
    </row>
    <row r="27" spans="1:9" ht="15.75" customHeight="1">
      <c r="A27" s="11"/>
      <c r="B27" s="322"/>
      <c r="C27" s="322"/>
      <c r="D27" s="322"/>
      <c r="E27" s="322"/>
      <c r="F27" s="322"/>
    </row>
    <row r="28" spans="1:9" ht="15.75">
      <c r="A28" s="11"/>
      <c r="B28" s="315" t="s">
        <v>197</v>
      </c>
      <c r="C28" s="315"/>
      <c r="D28" s="314"/>
      <c r="E28" s="314"/>
      <c r="F28" s="314"/>
    </row>
    <row r="29" spans="1:9" ht="13.5" thickBot="1">
      <c r="A29" s="11"/>
      <c r="B29" s="61" t="s">
        <v>3</v>
      </c>
      <c r="C29" s="62" t="s">
        <v>3</v>
      </c>
      <c r="D29" s="314"/>
      <c r="E29" s="314"/>
      <c r="F29" s="314"/>
    </row>
    <row r="30" spans="1:9" ht="12.75" customHeight="1">
      <c r="A30" s="11"/>
      <c r="B30" s="63" t="s">
        <v>3</v>
      </c>
      <c r="C30" s="64" t="s">
        <v>3</v>
      </c>
      <c r="D30" s="122"/>
      <c r="E30" s="123" t="s">
        <v>231</v>
      </c>
      <c r="F30" s="125" t="s">
        <v>194</v>
      </c>
    </row>
    <row r="31" spans="1:9" ht="12.75" customHeight="1">
      <c r="A31" s="11"/>
      <c r="B31" s="65" t="s">
        <v>3</v>
      </c>
      <c r="C31" s="66"/>
      <c r="D31" s="122"/>
      <c r="E31" s="124" t="s">
        <v>196</v>
      </c>
      <c r="F31" s="126" t="s">
        <v>195</v>
      </c>
    </row>
    <row r="32" spans="1:9" ht="13.5" thickBot="1">
      <c r="A32" s="11"/>
      <c r="B32" s="63" t="s">
        <v>3</v>
      </c>
      <c r="C32" s="64"/>
      <c r="D32" s="11"/>
      <c r="E32" s="147"/>
      <c r="F32" s="148"/>
    </row>
    <row r="33" spans="1:6">
      <c r="A33" s="11"/>
      <c r="B33" s="67" t="s">
        <v>7</v>
      </c>
      <c r="C33" s="68"/>
      <c r="D33" s="304"/>
      <c r="E33" s="304"/>
      <c r="F33" s="304"/>
    </row>
    <row r="34" spans="1:6" ht="15" customHeight="1">
      <c r="A34" s="11"/>
      <c r="B34" s="63" t="s">
        <v>3</v>
      </c>
      <c r="C34" s="64"/>
      <c r="D34" s="310" t="s">
        <v>3</v>
      </c>
      <c r="E34" s="310"/>
      <c r="F34" s="310"/>
    </row>
    <row r="35" spans="1:6" ht="12.75" customHeight="1">
      <c r="A35" s="11"/>
      <c r="B35" s="151"/>
      <c r="C35" s="152"/>
      <c r="D35" s="310" t="s">
        <v>3</v>
      </c>
      <c r="E35" s="310"/>
      <c r="F35" s="310"/>
    </row>
    <row r="36" spans="1:6">
      <c r="A36" s="11"/>
      <c r="B36" s="11"/>
      <c r="C36" s="11"/>
      <c r="D36" s="304"/>
      <c r="E36" s="304"/>
      <c r="F36" s="304"/>
    </row>
    <row r="37" spans="1:6" ht="15.75">
      <c r="A37" s="11"/>
      <c r="B37" s="315" t="s">
        <v>198</v>
      </c>
      <c r="C37" s="315"/>
      <c r="D37" s="311"/>
      <c r="E37" s="311"/>
      <c r="F37" s="311"/>
    </row>
    <row r="38" spans="1:6">
      <c r="A38" s="11"/>
      <c r="B38" s="61" t="s">
        <v>3</v>
      </c>
      <c r="C38" s="62" t="s">
        <v>3</v>
      </c>
      <c r="D38" s="309"/>
      <c r="E38" s="309"/>
      <c r="F38" s="309"/>
    </row>
    <row r="39" spans="1:6">
      <c r="A39" s="11"/>
      <c r="B39" s="69" t="s">
        <v>3</v>
      </c>
      <c r="C39" s="71" t="s">
        <v>3</v>
      </c>
      <c r="D39" s="309"/>
      <c r="E39" s="309"/>
      <c r="F39" s="309"/>
    </row>
    <row r="40" spans="1:6">
      <c r="A40" s="11"/>
      <c r="B40" s="146" t="s">
        <v>3</v>
      </c>
      <c r="C40" s="70" t="s">
        <v>3</v>
      </c>
      <c r="D40" s="309"/>
      <c r="E40" s="309"/>
      <c r="F40" s="309"/>
    </row>
    <row r="41" spans="1:6">
      <c r="A41" s="11" t="s">
        <v>3</v>
      </c>
      <c r="B41" s="69" t="s">
        <v>3</v>
      </c>
      <c r="C41" s="71" t="s">
        <v>3</v>
      </c>
      <c r="D41" s="309"/>
      <c r="E41" s="309"/>
      <c r="F41" s="309"/>
    </row>
    <row r="42" spans="1:6">
      <c r="A42" s="11"/>
      <c r="B42" s="146" t="s">
        <v>3</v>
      </c>
      <c r="C42" s="70" t="s">
        <v>3</v>
      </c>
      <c r="D42" s="304"/>
      <c r="E42" s="304"/>
      <c r="F42" s="304"/>
    </row>
    <row r="43" spans="1:6">
      <c r="A43" s="11"/>
      <c r="B43" s="69" t="s">
        <v>3</v>
      </c>
      <c r="C43" s="71" t="s">
        <v>3</v>
      </c>
      <c r="D43" s="304"/>
      <c r="E43" s="304"/>
      <c r="F43" s="304"/>
    </row>
    <row r="44" spans="1:6">
      <c r="A44" s="11"/>
      <c r="B44" s="306" t="s">
        <v>3</v>
      </c>
      <c r="C44" s="306"/>
      <c r="D44" s="304"/>
      <c r="E44" s="304"/>
      <c r="F44" s="304"/>
    </row>
    <row r="45" spans="1:6">
      <c r="A45" s="11"/>
      <c r="B45" s="307"/>
      <c r="C45" s="307"/>
      <c r="D45" s="304"/>
      <c r="E45" s="304"/>
      <c r="F45" s="304"/>
    </row>
    <row r="46" spans="1:6" ht="13.5" thickBot="1">
      <c r="B46" s="308" t="s">
        <v>3</v>
      </c>
      <c r="C46" s="308"/>
      <c r="D46" s="305"/>
      <c r="E46" s="305"/>
      <c r="F46" s="305"/>
    </row>
    <row r="47" spans="1:6" ht="15.75">
      <c r="B47" s="285"/>
      <c r="C47" s="286"/>
      <c r="D47" s="289" t="s">
        <v>232</v>
      </c>
      <c r="E47" s="290"/>
      <c r="F47" s="291"/>
    </row>
    <row r="48" spans="1:6" ht="15">
      <c r="B48" s="285"/>
      <c r="C48" s="286"/>
      <c r="D48" s="121" t="s">
        <v>6</v>
      </c>
      <c r="E48" s="292" t="s">
        <v>199</v>
      </c>
      <c r="F48" s="293"/>
    </row>
    <row r="49" spans="2:6" ht="15">
      <c r="B49" s="285"/>
      <c r="C49" s="286"/>
      <c r="D49" s="121" t="s">
        <v>16</v>
      </c>
      <c r="E49" s="292" t="s">
        <v>200</v>
      </c>
      <c r="F49" s="293"/>
    </row>
    <row r="50" spans="2:6" ht="15">
      <c r="B50" s="285"/>
      <c r="C50" s="286"/>
      <c r="D50" s="121" t="s">
        <v>5</v>
      </c>
      <c r="E50" s="292" t="s">
        <v>201</v>
      </c>
      <c r="F50" s="293"/>
    </row>
    <row r="51" spans="2:6" ht="15.75" thickBot="1">
      <c r="B51" s="287"/>
      <c r="C51" s="288"/>
      <c r="D51" s="131" t="s">
        <v>57</v>
      </c>
      <c r="E51" s="294" t="s">
        <v>202</v>
      </c>
      <c r="F51" s="295"/>
    </row>
    <row r="52" spans="2:6">
      <c r="B52" s="119" t="s">
        <v>233</v>
      </c>
      <c r="C52" s="296"/>
      <c r="D52" s="296"/>
      <c r="E52" s="296"/>
      <c r="F52" s="297"/>
    </row>
    <row r="53" spans="2:6">
      <c r="B53" s="298"/>
      <c r="C53" s="299"/>
      <c r="D53" s="299"/>
      <c r="E53" s="299"/>
      <c r="F53" s="300"/>
    </row>
    <row r="54" spans="2:6">
      <c r="B54" s="298"/>
      <c r="C54" s="299"/>
      <c r="D54" s="299"/>
      <c r="E54" s="299"/>
      <c r="F54" s="300"/>
    </row>
    <row r="55" spans="2:6">
      <c r="B55" s="298"/>
      <c r="C55" s="299"/>
      <c r="D55" s="299"/>
      <c r="E55" s="299"/>
      <c r="F55" s="300"/>
    </row>
    <row r="56" spans="2:6">
      <c r="B56" s="298"/>
      <c r="C56" s="299"/>
      <c r="D56" s="299"/>
      <c r="E56" s="299"/>
      <c r="F56" s="300"/>
    </row>
    <row r="57" spans="2:6">
      <c r="B57" s="298"/>
      <c r="C57" s="299"/>
      <c r="D57" s="299"/>
      <c r="E57" s="299"/>
      <c r="F57" s="300"/>
    </row>
    <row r="58" spans="2:6">
      <c r="B58" s="298"/>
      <c r="C58" s="299"/>
      <c r="D58" s="299"/>
      <c r="E58" s="299"/>
      <c r="F58" s="300"/>
    </row>
    <row r="59" spans="2:6">
      <c r="B59" s="298"/>
      <c r="C59" s="299"/>
      <c r="D59" s="299"/>
      <c r="E59" s="299"/>
      <c r="F59" s="300"/>
    </row>
    <row r="60" spans="2:6">
      <c r="B60" s="298"/>
      <c r="C60" s="299"/>
      <c r="D60" s="299"/>
      <c r="E60" s="299"/>
      <c r="F60" s="300"/>
    </row>
    <row r="61" spans="2:6">
      <c r="B61" s="298"/>
      <c r="C61" s="299"/>
      <c r="D61" s="299"/>
      <c r="E61" s="299"/>
      <c r="F61" s="300"/>
    </row>
    <row r="62" spans="2:6">
      <c r="B62" s="298"/>
      <c r="C62" s="299"/>
      <c r="D62" s="299"/>
      <c r="E62" s="299"/>
      <c r="F62" s="300"/>
    </row>
    <row r="63" spans="2:6">
      <c r="B63" s="298"/>
      <c r="C63" s="299"/>
      <c r="D63" s="299"/>
      <c r="E63" s="299"/>
      <c r="F63" s="300"/>
    </row>
    <row r="64" spans="2:6">
      <c r="B64" s="298"/>
      <c r="C64" s="299"/>
      <c r="D64" s="299"/>
      <c r="E64" s="299"/>
      <c r="F64" s="300"/>
    </row>
    <row r="65" spans="1:6" ht="13.5" thickBot="1">
      <c r="B65" s="301"/>
      <c r="C65" s="302"/>
      <c r="D65" s="302"/>
      <c r="E65" s="302"/>
      <c r="F65" s="303"/>
    </row>
    <row r="66" spans="1:6">
      <c r="A66" s="184"/>
      <c r="B66" s="184"/>
      <c r="C66" s="184"/>
      <c r="D66" s="184"/>
      <c r="E66" s="184"/>
      <c r="F66" s="184"/>
    </row>
    <row r="67" spans="1:6">
      <c r="A67" s="184"/>
      <c r="B67" s="184"/>
      <c r="C67" s="184"/>
      <c r="D67" s="184"/>
      <c r="E67" s="184"/>
      <c r="F67" s="184"/>
    </row>
    <row r="68" spans="1:6">
      <c r="A68" s="184"/>
      <c r="B68" s="184"/>
      <c r="C68" s="184"/>
      <c r="D68" s="184"/>
      <c r="E68" s="184"/>
      <c r="F68" s="184"/>
    </row>
  </sheetData>
  <sheetProtection algorithmName="SHA-512" hashValue="EJ0IzAOtRRJZ5Io7zC4hHJ+f01+8YQeDq2ejkWWirREoaEGyvk//3YMyEb3SMlrBXUYYvI9nE3a34hRcuBOA+Q==" saltValue="d+azz869EJwGMEn+56dwRg==" spinCount="100000" sheet="1" objects="1" scenarios="1" selectLockedCells="1"/>
  <customSheetViews>
    <customSheetView guid="{DE7CC9E0-71D1-11D3-A272-00A0C9D6AAE3}" showRuler="0">
      <selection activeCell="C10" sqref="C10"/>
      <pageMargins left="0.78740157499999996" right="0.7" top="0.984251969" bottom="0.984251969" header="0.5" footer="0.5"/>
      <pageSetup scale="79" orientation="portrait" r:id="rId1"/>
      <headerFooter alignWithMargins="0">
        <oddFooter>&amp;A&amp;RPage &amp;P</oddFooter>
      </headerFooter>
    </customSheetView>
  </customSheetViews>
  <mergeCells count="62">
    <mergeCell ref="A1:F6"/>
    <mergeCell ref="A8:F8"/>
    <mergeCell ref="A14:E14"/>
    <mergeCell ref="C9:D9"/>
    <mergeCell ref="C10:D10"/>
    <mergeCell ref="C11:D11"/>
    <mergeCell ref="C12:D12"/>
    <mergeCell ref="C13:D13"/>
    <mergeCell ref="A9:B9"/>
    <mergeCell ref="A10:B10"/>
    <mergeCell ref="A11:B11"/>
    <mergeCell ref="A12:B12"/>
    <mergeCell ref="A13:B13"/>
    <mergeCell ref="B37:C37"/>
    <mergeCell ref="B15:C15"/>
    <mergeCell ref="D26:E26"/>
    <mergeCell ref="B28:C28"/>
    <mergeCell ref="A7:F7"/>
    <mergeCell ref="B25:F25"/>
    <mergeCell ref="B27:F27"/>
    <mergeCell ref="B16:C16"/>
    <mergeCell ref="B17:C17"/>
    <mergeCell ref="B18:C18"/>
    <mergeCell ref="B19:C19"/>
    <mergeCell ref="B20:C20"/>
    <mergeCell ref="B21:C21"/>
    <mergeCell ref="B22:C22"/>
    <mergeCell ref="B23:C23"/>
    <mergeCell ref="B24:C24"/>
    <mergeCell ref="B26:C26"/>
    <mergeCell ref="D28:F28"/>
    <mergeCell ref="D29:F29"/>
    <mergeCell ref="D33:F33"/>
    <mergeCell ref="D34:F34"/>
    <mergeCell ref="D35:F35"/>
    <mergeCell ref="D36:F36"/>
    <mergeCell ref="D37:F37"/>
    <mergeCell ref="D38:F38"/>
    <mergeCell ref="D39:F39"/>
    <mergeCell ref="D40:F40"/>
    <mergeCell ref="D41:F41"/>
    <mergeCell ref="D42:F42"/>
    <mergeCell ref="D43:F43"/>
    <mergeCell ref="D44:F44"/>
    <mergeCell ref="D45:F45"/>
    <mergeCell ref="D46:F46"/>
    <mergeCell ref="B44:C44"/>
    <mergeCell ref="B45:C45"/>
    <mergeCell ref="B46:C46"/>
    <mergeCell ref="A66:F68"/>
    <mergeCell ref="B47:C47"/>
    <mergeCell ref="B48:C48"/>
    <mergeCell ref="B49:C49"/>
    <mergeCell ref="B50:C50"/>
    <mergeCell ref="B51:C51"/>
    <mergeCell ref="D47:F47"/>
    <mergeCell ref="E48:F48"/>
    <mergeCell ref="E49:F49"/>
    <mergeCell ref="E50:F50"/>
    <mergeCell ref="E51:F51"/>
    <mergeCell ref="C52:F52"/>
    <mergeCell ref="B53:F65"/>
  </mergeCells>
  <phoneticPr fontId="0" type="noConversion"/>
  <conditionalFormatting sqref="F26">
    <cfRule type="cellIs" dxfId="101" priority="1" stopIfTrue="1" operator="greaterThanOrEqual">
      <formula>90</formula>
    </cfRule>
    <cfRule type="cellIs" dxfId="100" priority="2" stopIfTrue="1" operator="between">
      <formula>80</formula>
      <formula>89.9</formula>
    </cfRule>
    <cfRule type="cellIs" dxfId="99" priority="3" stopIfTrue="1" operator="lessThan">
      <formula>79.9</formula>
    </cfRule>
  </conditionalFormatting>
  <hyperlinks>
    <hyperlink ref="B16:C16" location="'Audit-Fragebogen'!I16" display="1.   Qualitätsmanagement"/>
    <hyperlink ref="B17:C17" location="'Audit-Fragebogen'!I134" display="2.   Qualitätsplanung"/>
    <hyperlink ref="B18:C18" location="'Audit-Fragebogen'!I313" display="3.   Entwicklung und Dokumentenlenkung"/>
    <hyperlink ref="B19:C19" location="'Audit-Fragebogen'!I417" display="4.   Produktion"/>
    <hyperlink ref="B20:C20" location="'Audit-Fragebogen'!I710" display="5.   Materialwirtschaft"/>
    <hyperlink ref="B21:C21" location="'Audit-Fragebogen'!I811" display="6.   Beschaffung"/>
    <hyperlink ref="B22:C22" location="'Audit-Fragebogen'!I960" display="7.   Statistische Methoden"/>
    <hyperlink ref="B23:C23" location="'Audit-Fragebogen'!I1058" display="8.   Prüfmittelüberwachung"/>
    <hyperlink ref="B24:C24" location="'Audit-Fragebogen'!I1163" display="9.   Umweltmanagment &amp; Arbeitssicherheit"/>
  </hyperlinks>
  <pageMargins left="0.7" right="0.7" top="0.75" bottom="0.75" header="0.3" footer="0.3"/>
  <pageSetup paperSize="9" scale="79" orientation="portrait" r:id="rId2"/>
  <headerFooter alignWithMargins="0">
    <oddFooter>&amp;R&amp;8Seite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934"/>
  <sheetViews>
    <sheetView zoomScaleNormal="100" zoomScaleSheetLayoutView="100" workbookViewId="0">
      <selection activeCell="I16" sqref="I16"/>
    </sheetView>
  </sheetViews>
  <sheetFormatPr baseColWidth="10" defaultColWidth="9.140625" defaultRowHeight="12.75"/>
  <cols>
    <col min="1" max="7" width="9.140625" style="3" customWidth="1"/>
    <col min="8" max="8" width="11.28515625" style="3" customWidth="1"/>
    <col min="9" max="9" width="10.5703125" style="4" customWidth="1"/>
    <col min="10" max="10" width="9.140625" style="3" customWidth="1"/>
    <col min="11" max="14" width="9.140625" style="14" customWidth="1"/>
    <col min="15" max="16384" width="9.140625" style="3"/>
  </cols>
  <sheetData>
    <row r="1" spans="1:13" ht="26.25" customHeight="1">
      <c r="A1" s="154"/>
      <c r="B1" s="415"/>
      <c r="C1" s="416"/>
      <c r="D1" s="416"/>
      <c r="E1" s="416"/>
      <c r="F1" s="416"/>
      <c r="G1" s="416"/>
      <c r="H1" s="416"/>
      <c r="I1" s="416"/>
      <c r="L1" s="15" t="s">
        <v>8</v>
      </c>
      <c r="M1" s="15" t="s">
        <v>9</v>
      </c>
    </row>
    <row r="2" spans="1:13">
      <c r="A2" s="42"/>
      <c r="B2" s="104"/>
      <c r="C2" s="393" t="s">
        <v>226</v>
      </c>
      <c r="D2" s="393"/>
      <c r="E2" s="393"/>
      <c r="F2" s="393"/>
      <c r="G2" s="393"/>
      <c r="H2" s="394"/>
      <c r="I2" s="394"/>
      <c r="J2" s="156" t="s">
        <v>2</v>
      </c>
    </row>
    <row r="3" spans="1:13">
      <c r="A3" s="419"/>
      <c r="B3" s="419"/>
      <c r="C3" s="419"/>
      <c r="D3" s="419"/>
      <c r="E3" s="419"/>
      <c r="F3" s="419"/>
      <c r="G3" s="419"/>
      <c r="H3" s="419"/>
      <c r="I3" s="419"/>
    </row>
    <row r="4" spans="1:13">
      <c r="A4" s="77" t="s">
        <v>17</v>
      </c>
      <c r="B4" s="417" t="s">
        <v>235</v>
      </c>
      <c r="C4" s="417"/>
      <c r="D4" s="417"/>
      <c r="E4" s="417"/>
      <c r="F4" s="417"/>
      <c r="G4" s="417"/>
      <c r="H4" s="417"/>
      <c r="I4" s="418"/>
      <c r="J4" s="3" t="s">
        <v>3</v>
      </c>
    </row>
    <row r="5" spans="1:13">
      <c r="A5" s="85" t="s">
        <v>254</v>
      </c>
      <c r="B5" s="346" t="s">
        <v>242</v>
      </c>
      <c r="C5" s="347"/>
      <c r="D5" s="347"/>
      <c r="E5" s="347"/>
      <c r="F5" s="347"/>
      <c r="G5" s="347"/>
      <c r="H5" s="347"/>
      <c r="I5" s="347"/>
      <c r="J5" s="3" t="s">
        <v>3</v>
      </c>
    </row>
    <row r="6" spans="1:13">
      <c r="A6" s="86" t="s">
        <v>255</v>
      </c>
      <c r="B6" s="346" t="s">
        <v>243</v>
      </c>
      <c r="C6" s="347"/>
      <c r="D6" s="347"/>
      <c r="E6" s="347"/>
      <c r="F6" s="347"/>
      <c r="G6" s="347"/>
      <c r="H6" s="347"/>
      <c r="I6" s="347"/>
      <c r="J6" s="3" t="s">
        <v>3</v>
      </c>
    </row>
    <row r="7" spans="1:13">
      <c r="A7" s="87" t="s">
        <v>256</v>
      </c>
      <c r="B7" s="337" t="s">
        <v>244</v>
      </c>
      <c r="C7" s="338"/>
      <c r="D7" s="338"/>
      <c r="E7" s="338"/>
      <c r="F7" s="338"/>
      <c r="G7" s="338"/>
      <c r="H7" s="338"/>
      <c r="I7" s="338"/>
      <c r="J7" s="3" t="s">
        <v>3</v>
      </c>
    </row>
    <row r="8" spans="1:13">
      <c r="A8" s="88" t="s">
        <v>3</v>
      </c>
      <c r="B8" s="333" t="s">
        <v>953</v>
      </c>
      <c r="C8" s="334"/>
      <c r="D8" s="334"/>
      <c r="E8" s="334"/>
      <c r="F8" s="334"/>
      <c r="G8" s="334"/>
      <c r="H8" s="334"/>
      <c r="I8" s="334"/>
      <c r="J8" s="3" t="s">
        <v>3</v>
      </c>
    </row>
    <row r="9" spans="1:13">
      <c r="A9" s="86" t="s">
        <v>257</v>
      </c>
      <c r="B9" s="337" t="s">
        <v>245</v>
      </c>
      <c r="C9" s="338"/>
      <c r="D9" s="338"/>
      <c r="E9" s="338"/>
      <c r="F9" s="338"/>
      <c r="G9" s="338"/>
      <c r="H9" s="338"/>
      <c r="I9" s="338"/>
      <c r="J9" s="3" t="s">
        <v>3</v>
      </c>
    </row>
    <row r="10" spans="1:13">
      <c r="A10" s="57" t="s">
        <v>3</v>
      </c>
      <c r="B10" s="335" t="s">
        <v>246</v>
      </c>
      <c r="C10" s="213"/>
      <c r="D10" s="213"/>
      <c r="E10" s="213"/>
      <c r="F10" s="213"/>
      <c r="G10" s="213"/>
      <c r="H10" s="213"/>
      <c r="I10" s="213"/>
    </row>
    <row r="11" spans="1:13">
      <c r="A11" s="57" t="s">
        <v>3</v>
      </c>
      <c r="B11" s="333" t="s">
        <v>236</v>
      </c>
      <c r="C11" s="334"/>
      <c r="D11" s="334"/>
      <c r="E11" s="334"/>
      <c r="F11" s="334"/>
      <c r="G11" s="334"/>
      <c r="H11" s="334"/>
      <c r="I11" s="334"/>
    </row>
    <row r="12" spans="1:13">
      <c r="A12" s="87" t="s">
        <v>258</v>
      </c>
      <c r="B12" s="337" t="s">
        <v>247</v>
      </c>
      <c r="C12" s="338"/>
      <c r="D12" s="338"/>
      <c r="E12" s="338"/>
      <c r="F12" s="338"/>
      <c r="G12" s="338"/>
      <c r="H12" s="338"/>
      <c r="I12" s="338"/>
    </row>
    <row r="13" spans="1:13">
      <c r="A13" s="57" t="s">
        <v>3</v>
      </c>
      <c r="B13" s="335" t="s">
        <v>954</v>
      </c>
      <c r="C13" s="336"/>
      <c r="D13" s="336"/>
      <c r="E13" s="336"/>
      <c r="F13" s="336"/>
      <c r="G13" s="336"/>
      <c r="H13" s="336"/>
      <c r="I13" s="336"/>
    </row>
    <row r="14" spans="1:13">
      <c r="A14" s="88" t="s">
        <v>3</v>
      </c>
      <c r="B14" s="333" t="s">
        <v>227</v>
      </c>
      <c r="C14" s="334"/>
      <c r="D14" s="334"/>
      <c r="E14" s="334"/>
      <c r="F14" s="334"/>
      <c r="G14" s="334"/>
      <c r="H14" s="334"/>
      <c r="I14" s="334"/>
    </row>
    <row r="15" spans="1:13" ht="13.5" thickBot="1">
      <c r="A15" s="371"/>
      <c r="B15" s="371"/>
      <c r="C15" s="371"/>
      <c r="D15" s="371"/>
      <c r="E15" s="371"/>
      <c r="F15" s="371"/>
      <c r="G15" s="371"/>
      <c r="H15" s="371"/>
      <c r="I15" s="371"/>
    </row>
    <row r="16" spans="1:13" ht="13.5" thickBot="1">
      <c r="A16" s="339" t="s">
        <v>229</v>
      </c>
      <c r="B16" s="340"/>
      <c r="C16" s="340"/>
      <c r="D16" s="340"/>
      <c r="E16" s="340"/>
      <c r="F16" s="340"/>
      <c r="G16" s="340"/>
      <c r="H16" s="83" t="s">
        <v>228</v>
      </c>
      <c r="I16" s="72" t="s">
        <v>3</v>
      </c>
      <c r="L16" s="14">
        <f>IF(I16="n/a",0,1)</f>
        <v>1</v>
      </c>
      <c r="M16" s="14" t="e">
        <f>IF(I16="n/a",0,VALUE(I16))</f>
        <v>#VALUE!</v>
      </c>
    </row>
    <row r="17" spans="1:14">
      <c r="A17" s="341"/>
      <c r="B17" s="341"/>
      <c r="C17" s="341"/>
      <c r="D17" s="341"/>
      <c r="E17" s="341"/>
      <c r="F17" s="341"/>
      <c r="G17" s="341"/>
      <c r="H17" s="341"/>
      <c r="I17" s="341"/>
    </row>
    <row r="18" spans="1:14">
      <c r="A18" s="341"/>
      <c r="B18" s="341"/>
      <c r="C18" s="341"/>
      <c r="D18" s="341"/>
      <c r="E18" s="341"/>
      <c r="F18" s="341"/>
      <c r="G18" s="341"/>
      <c r="H18" s="341"/>
      <c r="I18" s="341"/>
    </row>
    <row r="19" spans="1:14">
      <c r="A19" s="342"/>
      <c r="B19" s="342"/>
      <c r="C19" s="342"/>
      <c r="D19" s="342"/>
      <c r="E19" s="342"/>
      <c r="F19" s="342"/>
      <c r="G19" s="342"/>
      <c r="H19" s="342"/>
      <c r="I19" s="342"/>
      <c r="J19" s="5"/>
    </row>
    <row r="20" spans="1:14" s="5" customFormat="1">
      <c r="A20" s="77" t="s">
        <v>18</v>
      </c>
      <c r="B20" s="420" t="s">
        <v>238</v>
      </c>
      <c r="C20" s="420"/>
      <c r="D20" s="420"/>
      <c r="E20" s="420"/>
      <c r="F20" s="420"/>
      <c r="G20" s="420"/>
      <c r="H20" s="420"/>
      <c r="I20" s="421"/>
      <c r="K20" s="16"/>
      <c r="L20" s="16"/>
      <c r="M20" s="16"/>
      <c r="N20" s="16"/>
    </row>
    <row r="21" spans="1:14">
      <c r="A21" s="85" t="s">
        <v>259</v>
      </c>
      <c r="B21" s="346" t="s">
        <v>239</v>
      </c>
      <c r="C21" s="347"/>
      <c r="D21" s="347"/>
      <c r="E21" s="347"/>
      <c r="F21" s="347"/>
      <c r="G21" s="347"/>
      <c r="H21" s="347"/>
      <c r="I21" s="347"/>
    </row>
    <row r="22" spans="1:14">
      <c r="A22" s="86" t="s">
        <v>255</v>
      </c>
      <c r="B22" s="346" t="s">
        <v>240</v>
      </c>
      <c r="C22" s="347"/>
      <c r="D22" s="347"/>
      <c r="E22" s="347"/>
      <c r="F22" s="347"/>
      <c r="G22" s="347"/>
      <c r="H22" s="347"/>
      <c r="I22" s="347"/>
      <c r="J22" s="5"/>
    </row>
    <row r="23" spans="1:14">
      <c r="A23" s="85" t="s">
        <v>256</v>
      </c>
      <c r="B23" s="346" t="s">
        <v>241</v>
      </c>
      <c r="C23" s="347"/>
      <c r="D23" s="347"/>
      <c r="E23" s="347"/>
      <c r="F23" s="347"/>
      <c r="G23" s="347"/>
      <c r="H23" s="347"/>
      <c r="I23" s="347"/>
    </row>
    <row r="24" spans="1:14">
      <c r="A24" s="86" t="s">
        <v>257</v>
      </c>
      <c r="B24" s="337" t="s">
        <v>248</v>
      </c>
      <c r="C24" s="338"/>
      <c r="D24" s="338"/>
      <c r="E24" s="338"/>
      <c r="F24" s="338"/>
      <c r="G24" s="338"/>
      <c r="H24" s="338"/>
      <c r="I24" s="338"/>
    </row>
    <row r="25" spans="1:14">
      <c r="A25" s="57"/>
      <c r="B25" s="335" t="s">
        <v>250</v>
      </c>
      <c r="C25" s="213"/>
      <c r="D25" s="213"/>
      <c r="E25" s="213"/>
      <c r="F25" s="213"/>
      <c r="G25" s="213"/>
      <c r="H25" s="213"/>
      <c r="I25" s="213"/>
    </row>
    <row r="26" spans="1:14">
      <c r="A26" s="57" t="s">
        <v>3</v>
      </c>
      <c r="B26" s="333" t="s">
        <v>249</v>
      </c>
      <c r="C26" s="334"/>
      <c r="D26" s="334"/>
      <c r="E26" s="334"/>
      <c r="F26" s="334"/>
      <c r="G26" s="334"/>
      <c r="H26" s="334"/>
      <c r="I26" s="334"/>
    </row>
    <row r="27" spans="1:14">
      <c r="A27" s="87" t="s">
        <v>258</v>
      </c>
      <c r="B27" s="337" t="s">
        <v>251</v>
      </c>
      <c r="C27" s="338"/>
      <c r="D27" s="338"/>
      <c r="E27" s="338"/>
      <c r="F27" s="338"/>
      <c r="G27" s="338"/>
      <c r="H27" s="338"/>
      <c r="I27" s="338"/>
    </row>
    <row r="28" spans="1:14">
      <c r="A28" s="57"/>
      <c r="B28" s="335" t="s">
        <v>252</v>
      </c>
      <c r="C28" s="336"/>
      <c r="D28" s="336"/>
      <c r="E28" s="336"/>
      <c r="F28" s="336"/>
      <c r="G28" s="336"/>
      <c r="H28" s="336"/>
      <c r="I28" s="336"/>
      <c r="J28" s="3" t="s">
        <v>3</v>
      </c>
    </row>
    <row r="29" spans="1:14">
      <c r="A29" s="88" t="s">
        <v>3</v>
      </c>
      <c r="B29" s="333" t="s">
        <v>253</v>
      </c>
      <c r="C29" s="334"/>
      <c r="D29" s="334"/>
      <c r="E29" s="334"/>
      <c r="F29" s="334"/>
      <c r="G29" s="334"/>
      <c r="H29" s="334"/>
      <c r="I29" s="334"/>
    </row>
    <row r="30" spans="1:14" ht="13.5" thickBot="1">
      <c r="A30" s="422"/>
      <c r="B30" s="422"/>
      <c r="C30" s="422"/>
      <c r="D30" s="422"/>
      <c r="E30" s="422"/>
      <c r="F30" s="422"/>
      <c r="G30" s="422"/>
      <c r="H30" s="422"/>
      <c r="I30" s="422"/>
    </row>
    <row r="31" spans="1:14" ht="13.5" thickBot="1">
      <c r="A31" s="382" t="s">
        <v>237</v>
      </c>
      <c r="B31" s="383"/>
      <c r="C31" s="383"/>
      <c r="D31" s="383"/>
      <c r="E31" s="383"/>
      <c r="F31" s="383"/>
      <c r="G31" s="383"/>
      <c r="H31" s="83" t="s">
        <v>228</v>
      </c>
      <c r="I31" s="72" t="s">
        <v>3</v>
      </c>
      <c r="J31" s="3" t="s">
        <v>3</v>
      </c>
      <c r="L31" s="14">
        <f>IF(I31="n/a",0,1)</f>
        <v>1</v>
      </c>
      <c r="M31" s="14" t="e">
        <f>IF(I31="n/a",0,VALUE(I31))</f>
        <v>#VALUE!</v>
      </c>
    </row>
    <row r="32" spans="1:14">
      <c r="A32" s="341"/>
      <c r="B32" s="341"/>
      <c r="C32" s="341"/>
      <c r="D32" s="341"/>
      <c r="E32" s="341"/>
      <c r="F32" s="341"/>
      <c r="G32" s="341"/>
      <c r="H32" s="341"/>
      <c r="I32" s="341"/>
    </row>
    <row r="33" spans="1:10">
      <c r="A33" s="341"/>
      <c r="B33" s="341"/>
      <c r="C33" s="341"/>
      <c r="D33" s="341"/>
      <c r="E33" s="341"/>
      <c r="F33" s="341"/>
      <c r="G33" s="341"/>
      <c r="H33" s="341"/>
      <c r="I33" s="341"/>
    </row>
    <row r="34" spans="1:10">
      <c r="A34" s="342"/>
      <c r="B34" s="342"/>
      <c r="C34" s="342"/>
      <c r="D34" s="342"/>
      <c r="E34" s="342"/>
      <c r="F34" s="342"/>
      <c r="G34" s="342"/>
      <c r="H34" s="342"/>
      <c r="I34" s="342"/>
    </row>
    <row r="35" spans="1:10">
      <c r="A35" s="84" t="s">
        <v>19</v>
      </c>
      <c r="B35" s="377" t="s">
        <v>260</v>
      </c>
      <c r="C35" s="377"/>
      <c r="D35" s="377"/>
      <c r="E35" s="377"/>
      <c r="F35" s="377"/>
      <c r="G35" s="377"/>
      <c r="H35" s="377"/>
      <c r="I35" s="378"/>
    </row>
    <row r="36" spans="1:10">
      <c r="A36" s="85" t="s">
        <v>259</v>
      </c>
      <c r="B36" s="346" t="s">
        <v>261</v>
      </c>
      <c r="C36" s="347"/>
      <c r="D36" s="347"/>
      <c r="E36" s="347"/>
      <c r="F36" s="347"/>
      <c r="G36" s="347"/>
      <c r="H36" s="347"/>
      <c r="I36" s="347"/>
    </row>
    <row r="37" spans="1:10">
      <c r="A37" s="86" t="s">
        <v>255</v>
      </c>
      <c r="B37" s="337" t="s">
        <v>262</v>
      </c>
      <c r="C37" s="338"/>
      <c r="D37" s="338"/>
      <c r="E37" s="338"/>
      <c r="F37" s="338"/>
      <c r="G37" s="338"/>
      <c r="H37" s="338"/>
      <c r="I37" s="338"/>
    </row>
    <row r="38" spans="1:10">
      <c r="A38" s="86" t="s">
        <v>3</v>
      </c>
      <c r="B38" s="333" t="s">
        <v>263</v>
      </c>
      <c r="C38" s="334"/>
      <c r="D38" s="334"/>
      <c r="E38" s="334"/>
      <c r="F38" s="334"/>
      <c r="G38" s="334"/>
      <c r="H38" s="334"/>
      <c r="I38" s="334"/>
    </row>
    <row r="39" spans="1:10">
      <c r="A39" s="87" t="s">
        <v>256</v>
      </c>
      <c r="B39" s="337" t="s">
        <v>264</v>
      </c>
      <c r="C39" s="338"/>
      <c r="D39" s="338"/>
      <c r="E39" s="338"/>
      <c r="F39" s="338"/>
      <c r="G39" s="338"/>
      <c r="H39" s="338"/>
      <c r="I39" s="338"/>
    </row>
    <row r="40" spans="1:10">
      <c r="A40" s="57" t="s">
        <v>3</v>
      </c>
      <c r="B40" s="335" t="s">
        <v>265</v>
      </c>
      <c r="C40" s="336"/>
      <c r="D40" s="336"/>
      <c r="E40" s="336"/>
      <c r="F40" s="336"/>
      <c r="G40" s="336"/>
      <c r="H40" s="336"/>
      <c r="I40" s="336"/>
      <c r="J40" s="5"/>
    </row>
    <row r="41" spans="1:10">
      <c r="A41" s="89" t="s">
        <v>3</v>
      </c>
      <c r="B41" s="333" t="s">
        <v>266</v>
      </c>
      <c r="C41" s="334"/>
      <c r="D41" s="334"/>
      <c r="E41" s="334"/>
      <c r="F41" s="334"/>
      <c r="G41" s="334"/>
      <c r="H41" s="334"/>
      <c r="I41" s="334"/>
    </row>
    <row r="42" spans="1:10">
      <c r="A42" s="86" t="s">
        <v>257</v>
      </c>
      <c r="B42" s="337" t="s">
        <v>267</v>
      </c>
      <c r="C42" s="338"/>
      <c r="D42" s="338"/>
      <c r="E42" s="338"/>
      <c r="F42" s="338"/>
      <c r="G42" s="338"/>
      <c r="H42" s="338"/>
      <c r="I42" s="338"/>
    </row>
    <row r="43" spans="1:10">
      <c r="A43" s="57" t="s">
        <v>3</v>
      </c>
      <c r="B43" s="335" t="s">
        <v>268</v>
      </c>
      <c r="C43" s="213"/>
      <c r="D43" s="213"/>
      <c r="E43" s="213"/>
      <c r="F43" s="213"/>
      <c r="G43" s="213"/>
      <c r="H43" s="213"/>
      <c r="I43" s="213"/>
    </row>
    <row r="44" spans="1:10">
      <c r="A44" s="57" t="s">
        <v>3</v>
      </c>
      <c r="B44" s="335" t="s">
        <v>269</v>
      </c>
      <c r="C44" s="213"/>
      <c r="D44" s="213"/>
      <c r="E44" s="213"/>
      <c r="F44" s="213"/>
      <c r="G44" s="213"/>
      <c r="H44" s="213"/>
      <c r="I44" s="213"/>
    </row>
    <row r="45" spans="1:10">
      <c r="A45" s="86" t="s">
        <v>3</v>
      </c>
      <c r="B45" s="335" t="s">
        <v>270</v>
      </c>
      <c r="C45" s="213"/>
      <c r="D45" s="213"/>
      <c r="E45" s="213"/>
      <c r="F45" s="213"/>
      <c r="G45" s="213"/>
      <c r="H45" s="213"/>
      <c r="I45" s="213"/>
    </row>
    <row r="46" spans="1:10">
      <c r="A46" s="57" t="s">
        <v>3</v>
      </c>
      <c r="B46" s="335" t="s">
        <v>271</v>
      </c>
      <c r="C46" s="213"/>
      <c r="D46" s="213"/>
      <c r="E46" s="213"/>
      <c r="F46" s="213"/>
      <c r="G46" s="213"/>
      <c r="H46" s="213"/>
      <c r="I46" s="213"/>
    </row>
    <row r="47" spans="1:10">
      <c r="A47" s="57" t="s">
        <v>3</v>
      </c>
      <c r="B47" s="333" t="s">
        <v>272</v>
      </c>
      <c r="C47" s="334"/>
      <c r="D47" s="334"/>
      <c r="E47" s="334"/>
      <c r="F47" s="334"/>
      <c r="G47" s="334"/>
      <c r="H47" s="334"/>
      <c r="I47" s="334"/>
    </row>
    <row r="48" spans="1:10">
      <c r="A48" s="87" t="s">
        <v>258</v>
      </c>
      <c r="B48" s="337" t="s">
        <v>273</v>
      </c>
      <c r="C48" s="338"/>
      <c r="D48" s="338"/>
      <c r="E48" s="338"/>
      <c r="F48" s="338"/>
      <c r="G48" s="338"/>
      <c r="H48" s="338"/>
      <c r="I48" s="338"/>
    </row>
    <row r="49" spans="1:13">
      <c r="A49" s="57" t="s">
        <v>3</v>
      </c>
      <c r="B49" s="335" t="s">
        <v>268</v>
      </c>
      <c r="C49" s="213"/>
      <c r="D49" s="213"/>
      <c r="E49" s="213"/>
      <c r="F49" s="213"/>
      <c r="G49" s="213"/>
      <c r="H49" s="213"/>
      <c r="I49" s="213"/>
    </row>
    <row r="50" spans="1:13">
      <c r="A50" s="57" t="s">
        <v>3</v>
      </c>
      <c r="B50" s="335" t="s">
        <v>912</v>
      </c>
      <c r="C50" s="336"/>
      <c r="D50" s="336"/>
      <c r="E50" s="336"/>
      <c r="F50" s="336"/>
      <c r="G50" s="336"/>
      <c r="H50" s="336"/>
      <c r="I50" s="336"/>
    </row>
    <row r="51" spans="1:13">
      <c r="A51" s="88" t="s">
        <v>3</v>
      </c>
      <c r="B51" s="333" t="s">
        <v>274</v>
      </c>
      <c r="C51" s="334"/>
      <c r="D51" s="334"/>
      <c r="E51" s="334"/>
      <c r="F51" s="334"/>
      <c r="G51" s="334"/>
      <c r="H51" s="334"/>
      <c r="I51" s="334"/>
    </row>
    <row r="52" spans="1:13" ht="13.5" thickBot="1">
      <c r="A52" s="370"/>
      <c r="B52" s="370"/>
      <c r="C52" s="370"/>
      <c r="D52" s="370"/>
      <c r="E52" s="370"/>
      <c r="F52" s="370"/>
      <c r="G52" s="370"/>
      <c r="H52" s="370"/>
      <c r="I52" s="370"/>
    </row>
    <row r="53" spans="1:13" ht="13.5" thickBot="1">
      <c r="A53" s="339" t="s">
        <v>275</v>
      </c>
      <c r="B53" s="340"/>
      <c r="C53" s="340"/>
      <c r="D53" s="340"/>
      <c r="E53" s="340"/>
      <c r="F53" s="340"/>
      <c r="G53" s="340"/>
      <c r="H53" s="83" t="s">
        <v>228</v>
      </c>
      <c r="I53" s="72" t="s">
        <v>3</v>
      </c>
      <c r="L53" s="14">
        <f>IF(I53="n/a",0,1)</f>
        <v>1</v>
      </c>
      <c r="M53" s="14" t="e">
        <f>IF(I53="n/a",0,VALUE(I53))</f>
        <v>#VALUE!</v>
      </c>
    </row>
    <row r="54" spans="1:13">
      <c r="A54" s="341"/>
      <c r="B54" s="341"/>
      <c r="C54" s="341"/>
      <c r="D54" s="341"/>
      <c r="E54" s="341"/>
      <c r="F54" s="341"/>
      <c r="G54" s="341"/>
      <c r="H54" s="341"/>
      <c r="I54" s="341"/>
    </row>
    <row r="55" spans="1:13">
      <c r="A55" s="341"/>
      <c r="B55" s="341"/>
      <c r="C55" s="341"/>
      <c r="D55" s="341"/>
      <c r="E55" s="341"/>
      <c r="F55" s="341"/>
      <c r="G55" s="341"/>
      <c r="H55" s="341"/>
      <c r="I55" s="341"/>
    </row>
    <row r="56" spans="1:13">
      <c r="A56" s="342"/>
      <c r="B56" s="342"/>
      <c r="C56" s="342"/>
      <c r="D56" s="342"/>
      <c r="E56" s="342"/>
      <c r="F56" s="342"/>
      <c r="G56" s="342"/>
      <c r="H56" s="342"/>
      <c r="I56" s="342"/>
    </row>
    <row r="57" spans="1:13">
      <c r="A57" s="84" t="s">
        <v>20</v>
      </c>
      <c r="B57" s="377" t="s">
        <v>276</v>
      </c>
      <c r="C57" s="377"/>
      <c r="D57" s="377"/>
      <c r="E57" s="377"/>
      <c r="F57" s="377"/>
      <c r="G57" s="377"/>
      <c r="H57" s="377"/>
      <c r="I57" s="378"/>
    </row>
    <row r="58" spans="1:13">
      <c r="A58" s="85" t="s">
        <v>259</v>
      </c>
      <c r="B58" s="347" t="s">
        <v>278</v>
      </c>
      <c r="C58" s="347"/>
      <c r="D58" s="347"/>
      <c r="E58" s="347"/>
      <c r="F58" s="347"/>
      <c r="G58" s="347"/>
      <c r="H58" s="347"/>
      <c r="I58" s="347"/>
    </row>
    <row r="59" spans="1:13">
      <c r="A59" s="86" t="s">
        <v>255</v>
      </c>
      <c r="B59" s="347" t="s">
        <v>279</v>
      </c>
      <c r="C59" s="347"/>
      <c r="D59" s="347"/>
      <c r="E59" s="347"/>
      <c r="F59" s="347"/>
      <c r="G59" s="347"/>
      <c r="H59" s="347"/>
      <c r="I59" s="347"/>
    </row>
    <row r="60" spans="1:13">
      <c r="A60" s="87" t="s">
        <v>256</v>
      </c>
      <c r="B60" s="338" t="s">
        <v>280</v>
      </c>
      <c r="C60" s="338"/>
      <c r="D60" s="338"/>
      <c r="E60" s="338"/>
      <c r="F60" s="338"/>
      <c r="G60" s="338"/>
      <c r="H60" s="338"/>
      <c r="I60" s="338"/>
    </row>
    <row r="61" spans="1:13">
      <c r="A61" s="57" t="s">
        <v>3</v>
      </c>
      <c r="B61" s="336" t="s">
        <v>281</v>
      </c>
      <c r="C61" s="336"/>
      <c r="D61" s="336"/>
      <c r="E61" s="336"/>
      <c r="F61" s="336"/>
      <c r="G61" s="336"/>
      <c r="H61" s="336"/>
      <c r="I61" s="336"/>
    </row>
    <row r="62" spans="1:13">
      <c r="A62" s="88" t="s">
        <v>3</v>
      </c>
      <c r="B62" s="334" t="s">
        <v>282</v>
      </c>
      <c r="C62" s="334"/>
      <c r="D62" s="334"/>
      <c r="E62" s="334"/>
      <c r="F62" s="334"/>
      <c r="G62" s="334"/>
      <c r="H62" s="334"/>
      <c r="I62" s="334"/>
    </row>
    <row r="63" spans="1:13">
      <c r="A63" s="86" t="s">
        <v>257</v>
      </c>
      <c r="B63" s="338" t="s">
        <v>284</v>
      </c>
      <c r="C63" s="338"/>
      <c r="D63" s="338"/>
      <c r="E63" s="338"/>
      <c r="F63" s="338"/>
      <c r="G63" s="338"/>
      <c r="H63" s="338"/>
      <c r="I63" s="338"/>
    </row>
    <row r="64" spans="1:13">
      <c r="A64" s="86" t="s">
        <v>3</v>
      </c>
      <c r="B64" s="213" t="s">
        <v>283</v>
      </c>
      <c r="C64" s="213"/>
      <c r="D64" s="213"/>
      <c r="E64" s="213"/>
      <c r="F64" s="213"/>
      <c r="G64" s="213"/>
      <c r="H64" s="213"/>
      <c r="I64" s="213"/>
    </row>
    <row r="65" spans="1:13">
      <c r="A65" s="57" t="s">
        <v>3</v>
      </c>
      <c r="B65" s="213" t="s">
        <v>285</v>
      </c>
      <c r="C65" s="213"/>
      <c r="D65" s="213"/>
      <c r="E65" s="213"/>
      <c r="F65" s="213"/>
      <c r="G65" s="213"/>
      <c r="H65" s="213"/>
      <c r="I65" s="213"/>
    </row>
    <row r="66" spans="1:13">
      <c r="A66" s="57" t="s">
        <v>3</v>
      </c>
      <c r="B66" s="213" t="s">
        <v>286</v>
      </c>
      <c r="C66" s="213"/>
      <c r="D66" s="213"/>
      <c r="E66" s="213"/>
      <c r="F66" s="213"/>
      <c r="G66" s="213"/>
      <c r="H66" s="213"/>
      <c r="I66" s="213"/>
    </row>
    <row r="67" spans="1:13">
      <c r="A67" s="57" t="s">
        <v>3</v>
      </c>
      <c r="B67" s="334" t="s">
        <v>288</v>
      </c>
      <c r="C67" s="334"/>
      <c r="D67" s="334"/>
      <c r="E67" s="334"/>
      <c r="F67" s="334"/>
      <c r="G67" s="334"/>
      <c r="H67" s="334"/>
      <c r="I67" s="334"/>
    </row>
    <row r="68" spans="1:13">
      <c r="A68" s="85" t="s">
        <v>258</v>
      </c>
      <c r="B68" s="347" t="s">
        <v>287</v>
      </c>
      <c r="C68" s="347"/>
      <c r="D68" s="347"/>
      <c r="E68" s="347"/>
      <c r="F68" s="347"/>
      <c r="G68" s="347"/>
      <c r="H68" s="347"/>
      <c r="I68" s="347"/>
    </row>
    <row r="69" spans="1:13" ht="13.5" thickBot="1">
      <c r="A69" s="370" t="s">
        <v>3</v>
      </c>
      <c r="B69" s="370"/>
      <c r="C69" s="370"/>
      <c r="D69" s="370"/>
      <c r="E69" s="370"/>
      <c r="F69" s="370"/>
      <c r="G69" s="370"/>
      <c r="H69" s="370"/>
      <c r="I69" s="370"/>
    </row>
    <row r="70" spans="1:13" ht="13.5" thickBot="1">
      <c r="A70" s="339" t="s">
        <v>277</v>
      </c>
      <c r="B70" s="340"/>
      <c r="C70" s="340"/>
      <c r="D70" s="340"/>
      <c r="E70" s="340"/>
      <c r="F70" s="340"/>
      <c r="G70" s="340"/>
      <c r="H70" s="83" t="s">
        <v>228</v>
      </c>
      <c r="I70" s="72" t="s">
        <v>3</v>
      </c>
      <c r="J70" s="5"/>
      <c r="L70" s="14">
        <f>IF(I70="n/a",0,1)</f>
        <v>1</v>
      </c>
      <c r="M70" s="14" t="e">
        <f>IF(I70="n/a",0,VALUE(I70))</f>
        <v>#VALUE!</v>
      </c>
    </row>
    <row r="71" spans="1:13">
      <c r="A71" s="341"/>
      <c r="B71" s="341"/>
      <c r="C71" s="341"/>
      <c r="D71" s="341"/>
      <c r="E71" s="341"/>
      <c r="F71" s="341"/>
      <c r="G71" s="341"/>
      <c r="H71" s="341"/>
      <c r="I71" s="341"/>
      <c r="J71" s="5"/>
    </row>
    <row r="72" spans="1:13">
      <c r="A72" s="341"/>
      <c r="B72" s="341"/>
      <c r="C72" s="341"/>
      <c r="D72" s="341"/>
      <c r="E72" s="341"/>
      <c r="F72" s="341"/>
      <c r="G72" s="341"/>
      <c r="H72" s="341"/>
      <c r="I72" s="341"/>
      <c r="J72" s="5"/>
    </row>
    <row r="73" spans="1:13">
      <c r="A73" s="342"/>
      <c r="B73" s="342"/>
      <c r="C73" s="342"/>
      <c r="D73" s="342"/>
      <c r="E73" s="342"/>
      <c r="F73" s="342"/>
      <c r="G73" s="342"/>
      <c r="H73" s="342"/>
      <c r="I73" s="342"/>
      <c r="J73" s="5"/>
    </row>
    <row r="74" spans="1:13">
      <c r="A74" s="84" t="s">
        <v>21</v>
      </c>
      <c r="B74" s="377" t="s">
        <v>289</v>
      </c>
      <c r="C74" s="377"/>
      <c r="D74" s="377"/>
      <c r="E74" s="377"/>
      <c r="F74" s="377"/>
      <c r="G74" s="377"/>
      <c r="H74" s="377"/>
      <c r="I74" s="378"/>
    </row>
    <row r="75" spans="1:13">
      <c r="A75" s="100"/>
      <c r="B75" s="390" t="s">
        <v>290</v>
      </c>
      <c r="C75" s="390"/>
      <c r="D75" s="390"/>
      <c r="E75" s="390"/>
      <c r="F75" s="390"/>
      <c r="G75" s="390"/>
      <c r="H75" s="370"/>
      <c r="I75" s="370"/>
    </row>
    <row r="76" spans="1:13">
      <c r="A76" s="101"/>
      <c r="B76" s="336" t="s">
        <v>291</v>
      </c>
      <c r="C76" s="336"/>
      <c r="D76" s="336"/>
      <c r="E76" s="336"/>
      <c r="F76" s="336"/>
      <c r="G76" s="336"/>
      <c r="H76" s="273"/>
      <c r="I76" s="273"/>
    </row>
    <row r="77" spans="1:13">
      <c r="A77" s="101"/>
      <c r="B77" s="336" t="s">
        <v>293</v>
      </c>
      <c r="C77" s="336"/>
      <c r="D77" s="336"/>
      <c r="E77" s="336"/>
      <c r="F77" s="336"/>
      <c r="G77" s="336"/>
      <c r="H77" s="273"/>
      <c r="I77" s="273"/>
    </row>
    <row r="78" spans="1:13">
      <c r="A78" s="101"/>
      <c r="B78" s="336" t="s">
        <v>292</v>
      </c>
      <c r="C78" s="336"/>
      <c r="D78" s="336"/>
      <c r="E78" s="336"/>
      <c r="F78" s="336"/>
      <c r="G78" s="336"/>
      <c r="H78" s="273"/>
      <c r="I78" s="273"/>
    </row>
    <row r="79" spans="1:13">
      <c r="A79" s="101"/>
      <c r="B79" s="334" t="s">
        <v>294</v>
      </c>
      <c r="C79" s="334"/>
      <c r="D79" s="334"/>
      <c r="E79" s="334"/>
      <c r="F79" s="334"/>
      <c r="G79" s="334"/>
      <c r="H79" s="404"/>
      <c r="I79" s="404"/>
    </row>
    <row r="80" spans="1:13">
      <c r="A80" s="85" t="s">
        <v>259</v>
      </c>
      <c r="B80" s="347" t="s">
        <v>913</v>
      </c>
      <c r="C80" s="347"/>
      <c r="D80" s="347"/>
      <c r="E80" s="347"/>
      <c r="F80" s="347"/>
      <c r="G80" s="347"/>
      <c r="H80" s="347"/>
      <c r="I80" s="347"/>
    </row>
    <row r="81" spans="1:13">
      <c r="A81" s="86" t="s">
        <v>255</v>
      </c>
      <c r="B81" s="347" t="s">
        <v>295</v>
      </c>
      <c r="C81" s="347"/>
      <c r="D81" s="347"/>
      <c r="E81" s="347"/>
      <c r="F81" s="347"/>
      <c r="G81" s="347"/>
      <c r="H81" s="347"/>
      <c r="I81" s="347"/>
    </row>
    <row r="82" spans="1:13">
      <c r="A82" s="85" t="s">
        <v>256</v>
      </c>
      <c r="B82" s="347" t="s">
        <v>296</v>
      </c>
      <c r="C82" s="347"/>
      <c r="D82" s="347"/>
      <c r="E82" s="347"/>
      <c r="F82" s="347"/>
      <c r="G82" s="347"/>
      <c r="H82" s="347"/>
      <c r="I82" s="347"/>
    </row>
    <row r="83" spans="1:13">
      <c r="A83" s="86" t="s">
        <v>257</v>
      </c>
      <c r="B83" s="347" t="s">
        <v>297</v>
      </c>
      <c r="C83" s="347"/>
      <c r="D83" s="347"/>
      <c r="E83" s="347"/>
      <c r="F83" s="347"/>
      <c r="G83" s="347"/>
      <c r="H83" s="347"/>
      <c r="I83" s="347"/>
    </row>
    <row r="84" spans="1:13">
      <c r="A84" s="87" t="s">
        <v>258</v>
      </c>
      <c r="B84" s="338" t="s">
        <v>914</v>
      </c>
      <c r="C84" s="338"/>
      <c r="D84" s="338"/>
      <c r="E84" s="338"/>
      <c r="F84" s="338"/>
      <c r="G84" s="338"/>
      <c r="H84" s="338"/>
      <c r="I84" s="338"/>
    </row>
    <row r="85" spans="1:13">
      <c r="A85" s="88" t="s">
        <v>3</v>
      </c>
      <c r="B85" s="334" t="s">
        <v>298</v>
      </c>
      <c r="C85" s="334"/>
      <c r="D85" s="334"/>
      <c r="E85" s="334"/>
      <c r="F85" s="334"/>
      <c r="G85" s="334"/>
      <c r="H85" s="334"/>
      <c r="I85" s="334"/>
    </row>
    <row r="86" spans="1:13" ht="13.5" thickBot="1">
      <c r="A86" s="370" t="s">
        <v>3</v>
      </c>
      <c r="B86" s="370"/>
      <c r="C86" s="370"/>
      <c r="D86" s="370"/>
      <c r="E86" s="370"/>
      <c r="F86" s="370"/>
      <c r="G86" s="370"/>
      <c r="H86" s="370"/>
      <c r="I86" s="370"/>
    </row>
    <row r="87" spans="1:13" ht="13.5" thickBot="1">
      <c r="A87" s="339" t="s">
        <v>299</v>
      </c>
      <c r="B87" s="340"/>
      <c r="C87" s="340"/>
      <c r="D87" s="340"/>
      <c r="E87" s="340"/>
      <c r="F87" s="340"/>
      <c r="G87" s="340"/>
      <c r="H87" s="83" t="s">
        <v>228</v>
      </c>
      <c r="I87" s="72" t="s">
        <v>3</v>
      </c>
      <c r="L87" s="14">
        <f>IF(I87="n/a",0,1)</f>
        <v>1</v>
      </c>
      <c r="M87" s="14" t="e">
        <f>IF(I87="n/a",0,VALUE(I87))</f>
        <v>#VALUE!</v>
      </c>
    </row>
    <row r="88" spans="1:13">
      <c r="A88" s="341"/>
      <c r="B88" s="341"/>
      <c r="C88" s="341"/>
      <c r="D88" s="341"/>
      <c r="E88" s="341"/>
      <c r="F88" s="341"/>
      <c r="G88" s="341"/>
      <c r="H88" s="341"/>
      <c r="I88" s="341"/>
      <c r="M88" s="14">
        <f t="shared" ref="M88:M130" si="0">IF(I88="n/a",0,VALUE(I88))</f>
        <v>0</v>
      </c>
    </row>
    <row r="89" spans="1:13">
      <c r="A89" s="341"/>
      <c r="B89" s="341"/>
      <c r="C89" s="341"/>
      <c r="D89" s="341"/>
      <c r="E89" s="341"/>
      <c r="F89" s="341"/>
      <c r="G89" s="341"/>
      <c r="H89" s="341"/>
      <c r="I89" s="341"/>
      <c r="M89" s="14">
        <f t="shared" si="0"/>
        <v>0</v>
      </c>
    </row>
    <row r="90" spans="1:13" ht="13.5" thickBot="1">
      <c r="A90" s="379"/>
      <c r="B90" s="379"/>
      <c r="C90" s="379"/>
      <c r="D90" s="379"/>
      <c r="E90" s="379"/>
      <c r="F90" s="379"/>
      <c r="G90" s="379"/>
      <c r="H90" s="379"/>
      <c r="I90" s="379"/>
      <c r="M90" s="14">
        <f t="shared" si="0"/>
        <v>0</v>
      </c>
    </row>
    <row r="91" spans="1:13" ht="13.5" thickBot="1">
      <c r="A91" s="372"/>
      <c r="B91" s="373"/>
      <c r="C91" s="373"/>
      <c r="D91" s="373"/>
      <c r="E91" s="374"/>
      <c r="F91" s="357" t="s">
        <v>300</v>
      </c>
      <c r="G91" s="358"/>
      <c r="H91" s="359"/>
      <c r="I91" s="82" t="e">
        <f>M16+M31+M53+M70+M87</f>
        <v>#VALUE!</v>
      </c>
      <c r="L91" s="14">
        <f>SUM(L16:L87)</f>
        <v>5</v>
      </c>
      <c r="M91" s="14" t="e">
        <f t="shared" si="0"/>
        <v>#VALUE!</v>
      </c>
    </row>
    <row r="92" spans="1:13" ht="14.25" thickTop="1" thickBot="1">
      <c r="A92" s="80"/>
      <c r="B92" s="375" t="s">
        <v>302</v>
      </c>
      <c r="C92" s="376"/>
      <c r="D92" s="78">
        <f>SUM(L16:L87)*4</f>
        <v>20</v>
      </c>
      <c r="E92" s="81"/>
      <c r="F92" s="353" t="s">
        <v>301</v>
      </c>
      <c r="G92" s="353"/>
      <c r="H92" s="354"/>
      <c r="I92" s="79" t="e">
        <f>I91/D92*100</f>
        <v>#VALUE!</v>
      </c>
      <c r="M92" s="14" t="e">
        <f t="shared" si="0"/>
        <v>#VALUE!</v>
      </c>
    </row>
    <row r="93" spans="1:13">
      <c r="A93" s="414"/>
      <c r="B93" s="414"/>
      <c r="C93" s="414"/>
      <c r="D93" s="414"/>
      <c r="E93" s="414"/>
      <c r="F93" s="414"/>
      <c r="G93" s="414"/>
      <c r="H93" s="414"/>
      <c r="I93" s="414"/>
      <c r="J93" s="414"/>
      <c r="M93" s="14">
        <f t="shared" si="0"/>
        <v>0</v>
      </c>
    </row>
    <row r="94" spans="1:13">
      <c r="A94" s="414"/>
      <c r="B94" s="414"/>
      <c r="C94" s="414"/>
      <c r="D94" s="414"/>
      <c r="E94" s="414"/>
      <c r="F94" s="414"/>
      <c r="G94" s="414"/>
      <c r="H94" s="414"/>
      <c r="I94" s="414"/>
      <c r="J94" s="414"/>
      <c r="M94" s="14">
        <f t="shared" si="0"/>
        <v>0</v>
      </c>
    </row>
    <row r="95" spans="1:13">
      <c r="A95" s="106"/>
      <c r="B95"/>
      <c r="C95" s="393" t="s">
        <v>303</v>
      </c>
      <c r="D95" s="393"/>
      <c r="E95" s="393"/>
      <c r="F95" s="393"/>
      <c r="G95" s="393"/>
      <c r="H95" s="394"/>
      <c r="I95" s="394"/>
      <c r="J95" s="156" t="s">
        <v>2</v>
      </c>
      <c r="M95" s="14">
        <f t="shared" si="0"/>
        <v>0</v>
      </c>
    </row>
    <row r="96" spans="1:13">
      <c r="A96" s="394"/>
      <c r="B96" s="394"/>
      <c r="C96" s="394"/>
      <c r="D96" s="394"/>
      <c r="E96" s="394"/>
      <c r="F96" s="394"/>
      <c r="G96" s="394"/>
      <c r="H96" s="394"/>
      <c r="I96" s="394"/>
      <c r="J96" s="156" t="s">
        <v>1</v>
      </c>
      <c r="M96" s="14">
        <f t="shared" si="0"/>
        <v>0</v>
      </c>
    </row>
    <row r="97" spans="1:13">
      <c r="A97" s="419"/>
      <c r="B97" s="419"/>
      <c r="C97" s="419"/>
      <c r="D97" s="419"/>
      <c r="E97" s="419"/>
      <c r="F97" s="419"/>
      <c r="G97" s="419"/>
      <c r="H97" s="419"/>
      <c r="I97" s="419"/>
      <c r="M97" s="14">
        <f t="shared" si="0"/>
        <v>0</v>
      </c>
    </row>
    <row r="98" spans="1:13">
      <c r="A98" s="77" t="s">
        <v>22</v>
      </c>
      <c r="B98" s="417" t="s">
        <v>304</v>
      </c>
      <c r="C98" s="417"/>
      <c r="D98" s="417"/>
      <c r="E98" s="417"/>
      <c r="F98" s="417"/>
      <c r="G98" s="417"/>
      <c r="H98" s="417"/>
      <c r="I98" s="418"/>
      <c r="M98" s="14">
        <f t="shared" si="0"/>
        <v>0</v>
      </c>
    </row>
    <row r="99" spans="1:13">
      <c r="A99" s="85" t="s">
        <v>259</v>
      </c>
      <c r="B99" s="346" t="s">
        <v>305</v>
      </c>
      <c r="C99" s="347"/>
      <c r="D99" s="347"/>
      <c r="E99" s="347"/>
      <c r="F99" s="347"/>
      <c r="G99" s="347"/>
      <c r="H99" s="347"/>
      <c r="I99" s="347"/>
      <c r="M99" s="14">
        <f t="shared" si="0"/>
        <v>0</v>
      </c>
    </row>
    <row r="100" spans="1:13">
      <c r="A100" s="86" t="s">
        <v>255</v>
      </c>
      <c r="B100" s="337" t="s">
        <v>386</v>
      </c>
      <c r="C100" s="338"/>
      <c r="D100" s="338"/>
      <c r="E100" s="338"/>
      <c r="F100" s="338"/>
      <c r="G100" s="338"/>
      <c r="H100" s="338"/>
      <c r="I100" s="338"/>
      <c r="M100" s="14">
        <f t="shared" si="0"/>
        <v>0</v>
      </c>
    </row>
    <row r="101" spans="1:13">
      <c r="A101" s="86"/>
      <c r="B101" s="333" t="s">
        <v>306</v>
      </c>
      <c r="C101" s="334"/>
      <c r="D101" s="334"/>
      <c r="E101" s="334"/>
      <c r="F101" s="334"/>
      <c r="G101" s="334"/>
      <c r="H101" s="334"/>
      <c r="I101" s="334"/>
      <c r="M101" s="14">
        <f t="shared" si="0"/>
        <v>0</v>
      </c>
    </row>
    <row r="102" spans="1:13">
      <c r="A102" s="87" t="s">
        <v>256</v>
      </c>
      <c r="B102" s="337" t="s">
        <v>307</v>
      </c>
      <c r="C102" s="338"/>
      <c r="D102" s="338"/>
      <c r="E102" s="338"/>
      <c r="F102" s="338"/>
      <c r="G102" s="338"/>
      <c r="H102" s="338"/>
      <c r="I102" s="338"/>
      <c r="M102" s="14">
        <f t="shared" si="0"/>
        <v>0</v>
      </c>
    </row>
    <row r="103" spans="1:13">
      <c r="A103" s="86"/>
      <c r="B103" s="364" t="s">
        <v>308</v>
      </c>
      <c r="C103" s="366"/>
      <c r="D103" s="366"/>
      <c r="E103" s="366"/>
      <c r="F103" s="366"/>
      <c r="G103" s="366"/>
      <c r="H103" s="366"/>
      <c r="I103" s="366"/>
      <c r="M103" s="14">
        <f t="shared" si="0"/>
        <v>0</v>
      </c>
    </row>
    <row r="104" spans="1:13">
      <c r="A104" s="86"/>
      <c r="B104" s="364" t="s">
        <v>309</v>
      </c>
      <c r="C104" s="366"/>
      <c r="D104" s="366"/>
      <c r="E104" s="366"/>
      <c r="F104" s="366"/>
      <c r="G104" s="366"/>
      <c r="H104" s="366"/>
      <c r="I104" s="366"/>
      <c r="M104" s="14">
        <f t="shared" si="0"/>
        <v>0</v>
      </c>
    </row>
    <row r="105" spans="1:13">
      <c r="A105" s="88" t="s">
        <v>3</v>
      </c>
      <c r="B105" s="333" t="s">
        <v>310</v>
      </c>
      <c r="C105" s="334"/>
      <c r="D105" s="334"/>
      <c r="E105" s="334"/>
      <c r="F105" s="334"/>
      <c r="G105" s="334"/>
      <c r="H105" s="334"/>
      <c r="I105" s="334"/>
      <c r="M105" s="14">
        <f t="shared" si="0"/>
        <v>0</v>
      </c>
    </row>
    <row r="106" spans="1:13">
      <c r="A106" s="86" t="s">
        <v>257</v>
      </c>
      <c r="B106" s="337" t="s">
        <v>316</v>
      </c>
      <c r="C106" s="338"/>
      <c r="D106" s="338"/>
      <c r="E106" s="338"/>
      <c r="F106" s="338"/>
      <c r="G106" s="338"/>
      <c r="H106" s="338"/>
      <c r="I106" s="338"/>
      <c r="M106" s="14">
        <f t="shared" si="0"/>
        <v>0</v>
      </c>
    </row>
    <row r="107" spans="1:13">
      <c r="A107" s="57" t="s">
        <v>3</v>
      </c>
      <c r="B107" s="335" t="s">
        <v>311</v>
      </c>
      <c r="C107" s="213"/>
      <c r="D107" s="213"/>
      <c r="E107" s="213"/>
      <c r="F107" s="213"/>
      <c r="G107" s="213"/>
      <c r="H107" s="213"/>
      <c r="I107" s="213"/>
      <c r="M107" s="14">
        <f t="shared" si="0"/>
        <v>0</v>
      </c>
    </row>
    <row r="108" spans="1:13">
      <c r="A108" s="57" t="s">
        <v>3</v>
      </c>
      <c r="B108" s="335" t="s">
        <v>312</v>
      </c>
      <c r="C108" s="336"/>
      <c r="D108" s="336"/>
      <c r="E108" s="336"/>
      <c r="F108" s="336"/>
      <c r="G108" s="336"/>
      <c r="H108" s="336"/>
      <c r="I108" s="336"/>
      <c r="J108" s="5"/>
      <c r="M108" s="14">
        <f t="shared" si="0"/>
        <v>0</v>
      </c>
    </row>
    <row r="109" spans="1:13">
      <c r="A109" s="57"/>
      <c r="B109" s="333" t="s">
        <v>313</v>
      </c>
      <c r="C109" s="334"/>
      <c r="D109" s="334"/>
      <c r="E109" s="334"/>
      <c r="F109" s="334"/>
      <c r="G109" s="334"/>
      <c r="H109" s="334"/>
      <c r="I109" s="334"/>
      <c r="J109" s="5"/>
      <c r="M109" s="14">
        <f t="shared" si="0"/>
        <v>0</v>
      </c>
    </row>
    <row r="110" spans="1:13">
      <c r="A110" s="87" t="s">
        <v>258</v>
      </c>
      <c r="B110" s="337" t="s">
        <v>314</v>
      </c>
      <c r="C110" s="338"/>
      <c r="D110" s="338"/>
      <c r="E110" s="338"/>
      <c r="F110" s="338"/>
      <c r="G110" s="338"/>
      <c r="H110" s="338"/>
      <c r="I110" s="338"/>
      <c r="M110" s="14">
        <f t="shared" si="0"/>
        <v>0</v>
      </c>
    </row>
    <row r="111" spans="1:13">
      <c r="A111" s="57" t="s">
        <v>3</v>
      </c>
      <c r="B111" s="335" t="s">
        <v>315</v>
      </c>
      <c r="C111" s="336"/>
      <c r="D111" s="336"/>
      <c r="E111" s="336"/>
      <c r="F111" s="336"/>
      <c r="G111" s="336"/>
      <c r="H111" s="336"/>
      <c r="I111" s="336"/>
      <c r="M111" s="14">
        <f t="shared" si="0"/>
        <v>0</v>
      </c>
    </row>
    <row r="112" spans="1:13" ht="13.5" thickBot="1">
      <c r="A112" s="371" t="s">
        <v>3</v>
      </c>
      <c r="B112" s="371"/>
      <c r="C112" s="371"/>
      <c r="D112" s="371"/>
      <c r="E112" s="371"/>
      <c r="F112" s="371"/>
      <c r="G112" s="371"/>
      <c r="H112" s="371"/>
      <c r="I112" s="371"/>
      <c r="M112" s="14">
        <f t="shared" si="0"/>
        <v>0</v>
      </c>
    </row>
    <row r="113" spans="1:13" ht="13.5" thickBot="1">
      <c r="A113" s="339" t="s">
        <v>317</v>
      </c>
      <c r="B113" s="340"/>
      <c r="C113" s="340"/>
      <c r="D113" s="340"/>
      <c r="E113" s="340"/>
      <c r="F113" s="340"/>
      <c r="G113" s="340"/>
      <c r="H113" s="83" t="s">
        <v>228</v>
      </c>
      <c r="I113" s="72" t="s">
        <v>3</v>
      </c>
      <c r="M113" s="14" t="e">
        <f t="shared" si="0"/>
        <v>#VALUE!</v>
      </c>
    </row>
    <row r="114" spans="1:13">
      <c r="A114" s="341"/>
      <c r="B114" s="341"/>
      <c r="C114" s="341"/>
      <c r="D114" s="341"/>
      <c r="E114" s="341"/>
      <c r="F114" s="341"/>
      <c r="G114" s="341"/>
      <c r="H114" s="341"/>
      <c r="I114" s="341"/>
      <c r="M114" s="14">
        <f t="shared" si="0"/>
        <v>0</v>
      </c>
    </row>
    <row r="115" spans="1:13">
      <c r="A115" s="341"/>
      <c r="B115" s="341"/>
      <c r="C115" s="341"/>
      <c r="D115" s="341"/>
      <c r="E115" s="341"/>
      <c r="F115" s="341"/>
      <c r="G115" s="341"/>
      <c r="H115" s="341"/>
      <c r="I115" s="341"/>
      <c r="M115" s="14">
        <f t="shared" si="0"/>
        <v>0</v>
      </c>
    </row>
    <row r="116" spans="1:13">
      <c r="A116" s="342"/>
      <c r="B116" s="342"/>
      <c r="C116" s="342"/>
      <c r="D116" s="342"/>
      <c r="E116" s="342"/>
      <c r="F116" s="342"/>
      <c r="G116" s="342"/>
      <c r="H116" s="342"/>
      <c r="I116" s="342"/>
      <c r="M116" s="14">
        <f t="shared" si="0"/>
        <v>0</v>
      </c>
    </row>
    <row r="117" spans="1:13">
      <c r="A117" s="384" t="s">
        <v>23</v>
      </c>
      <c r="B117" s="384" t="s">
        <v>318</v>
      </c>
      <c r="C117" s="384"/>
      <c r="D117" s="384"/>
      <c r="E117" s="384"/>
      <c r="F117" s="384"/>
      <c r="G117" s="384"/>
      <c r="H117" s="384"/>
      <c r="I117" s="385"/>
      <c r="M117" s="14">
        <f t="shared" si="0"/>
        <v>0</v>
      </c>
    </row>
    <row r="118" spans="1:13">
      <c r="A118" s="386"/>
      <c r="B118" s="386" t="s">
        <v>319</v>
      </c>
      <c r="C118" s="386"/>
      <c r="D118" s="386"/>
      <c r="E118" s="386"/>
      <c r="F118" s="386"/>
      <c r="G118" s="386"/>
      <c r="H118" s="386"/>
      <c r="I118" s="387"/>
    </row>
    <row r="119" spans="1:13">
      <c r="A119" s="388"/>
      <c r="B119" s="388" t="s">
        <v>320</v>
      </c>
      <c r="C119" s="388"/>
      <c r="D119" s="388"/>
      <c r="E119" s="388"/>
      <c r="F119" s="388"/>
      <c r="G119" s="388"/>
      <c r="H119" s="388"/>
      <c r="I119" s="389"/>
    </row>
    <row r="120" spans="1:13">
      <c r="A120" s="85" t="s">
        <v>259</v>
      </c>
      <c r="B120" s="346" t="s">
        <v>321</v>
      </c>
      <c r="C120" s="347"/>
      <c r="D120" s="347"/>
      <c r="E120" s="347"/>
      <c r="F120" s="347"/>
      <c r="G120" s="347"/>
      <c r="H120" s="347"/>
      <c r="I120" s="347"/>
      <c r="M120" s="14">
        <f t="shared" si="0"/>
        <v>0</v>
      </c>
    </row>
    <row r="121" spans="1:13">
      <c r="A121" s="86" t="s">
        <v>255</v>
      </c>
      <c r="B121" s="337" t="s">
        <v>322</v>
      </c>
      <c r="C121" s="338"/>
      <c r="D121" s="338"/>
      <c r="E121" s="338"/>
      <c r="F121" s="338"/>
      <c r="G121" s="338"/>
      <c r="H121" s="338"/>
      <c r="I121" s="338"/>
      <c r="M121" s="14">
        <f t="shared" si="0"/>
        <v>0</v>
      </c>
    </row>
    <row r="122" spans="1:13">
      <c r="A122" s="86"/>
      <c r="B122" s="335" t="s">
        <v>323</v>
      </c>
      <c r="C122" s="336"/>
      <c r="D122" s="336"/>
      <c r="E122" s="336"/>
      <c r="F122" s="336"/>
      <c r="G122" s="336"/>
      <c r="H122" s="336"/>
      <c r="I122" s="336"/>
      <c r="M122" s="14">
        <f t="shared" si="0"/>
        <v>0</v>
      </c>
    </row>
    <row r="123" spans="1:13">
      <c r="A123" s="87" t="s">
        <v>256</v>
      </c>
      <c r="B123" s="337" t="s">
        <v>324</v>
      </c>
      <c r="C123" s="338"/>
      <c r="D123" s="338"/>
      <c r="E123" s="338"/>
      <c r="F123" s="338"/>
      <c r="G123" s="338"/>
      <c r="H123" s="338"/>
      <c r="I123" s="338"/>
      <c r="M123" s="14">
        <f t="shared" si="0"/>
        <v>0</v>
      </c>
    </row>
    <row r="124" spans="1:13">
      <c r="A124" s="89"/>
      <c r="B124" s="335" t="s">
        <v>325</v>
      </c>
      <c r="C124" s="336"/>
      <c r="D124" s="336"/>
      <c r="E124" s="336"/>
      <c r="F124" s="336"/>
      <c r="G124" s="336"/>
      <c r="H124" s="336"/>
      <c r="I124" s="336"/>
      <c r="M124" s="14">
        <f t="shared" si="0"/>
        <v>0</v>
      </c>
    </row>
    <row r="125" spans="1:13">
      <c r="A125" s="86" t="s">
        <v>257</v>
      </c>
      <c r="B125" s="337" t="s">
        <v>328</v>
      </c>
      <c r="C125" s="338"/>
      <c r="D125" s="338"/>
      <c r="E125" s="338"/>
      <c r="F125" s="338"/>
      <c r="G125" s="338"/>
      <c r="H125" s="338"/>
      <c r="I125" s="338"/>
      <c r="L125" s="14">
        <f>IF(I125="n/a",0,1)</f>
        <v>1</v>
      </c>
      <c r="M125" s="14">
        <f t="shared" si="0"/>
        <v>0</v>
      </c>
    </row>
    <row r="126" spans="1:13">
      <c r="A126" s="86"/>
      <c r="B126" s="333" t="s">
        <v>327</v>
      </c>
      <c r="C126" s="334"/>
      <c r="D126" s="334"/>
      <c r="E126" s="334"/>
      <c r="F126" s="334"/>
      <c r="G126" s="334"/>
      <c r="H126" s="334"/>
      <c r="I126" s="334"/>
    </row>
    <row r="127" spans="1:13">
      <c r="A127" s="87" t="s">
        <v>258</v>
      </c>
      <c r="B127" s="338" t="s">
        <v>915</v>
      </c>
      <c r="C127" s="338"/>
      <c r="D127" s="338"/>
      <c r="E127" s="338"/>
      <c r="F127" s="338"/>
      <c r="G127" s="338"/>
      <c r="H127" s="338"/>
      <c r="I127" s="338"/>
      <c r="M127" s="14">
        <f t="shared" si="0"/>
        <v>0</v>
      </c>
    </row>
    <row r="128" spans="1:13">
      <c r="A128" s="86"/>
      <c r="B128" s="336" t="s">
        <v>329</v>
      </c>
      <c r="C128" s="336"/>
      <c r="D128" s="336"/>
      <c r="E128" s="336"/>
      <c r="F128" s="336"/>
      <c r="G128" s="336"/>
      <c r="H128" s="336"/>
      <c r="I128" s="336"/>
      <c r="M128" s="14">
        <f t="shared" si="0"/>
        <v>0</v>
      </c>
    </row>
    <row r="129" spans="1:14">
      <c r="A129" s="57"/>
      <c r="B129" s="336" t="s">
        <v>916</v>
      </c>
      <c r="C129" s="336"/>
      <c r="D129" s="336"/>
      <c r="E129" s="336"/>
      <c r="F129" s="336"/>
      <c r="G129" s="336"/>
      <c r="H129" s="336"/>
      <c r="I129" s="336"/>
      <c r="M129" s="14">
        <f t="shared" si="0"/>
        <v>0</v>
      </c>
    </row>
    <row r="130" spans="1:14" ht="13.5" thickBot="1">
      <c r="A130" s="370"/>
      <c r="B130" s="370"/>
      <c r="C130" s="370"/>
      <c r="D130" s="370"/>
      <c r="E130" s="370"/>
      <c r="F130" s="370"/>
      <c r="G130" s="370"/>
      <c r="H130" s="370"/>
      <c r="I130" s="370"/>
      <c r="M130" s="14">
        <f t="shared" si="0"/>
        <v>0</v>
      </c>
    </row>
    <row r="131" spans="1:14" ht="13.5" thickBot="1">
      <c r="A131" s="382" t="s">
        <v>326</v>
      </c>
      <c r="B131" s="383"/>
      <c r="C131" s="383"/>
      <c r="D131" s="383"/>
      <c r="E131" s="383"/>
      <c r="F131" s="383"/>
      <c r="G131" s="383"/>
      <c r="H131" s="83" t="s">
        <v>228</v>
      </c>
      <c r="I131" s="72" t="s">
        <v>3</v>
      </c>
      <c r="M131" s="14" t="e">
        <f t="shared" ref="M131:M180" si="1">IF(I131="n/a",0,VALUE(I131))</f>
        <v>#VALUE!</v>
      </c>
    </row>
    <row r="132" spans="1:14">
      <c r="A132" s="341"/>
      <c r="B132" s="341"/>
      <c r="C132" s="341"/>
      <c r="D132" s="341"/>
      <c r="E132" s="341"/>
      <c r="F132" s="341"/>
      <c r="G132" s="341"/>
      <c r="H132" s="341"/>
      <c r="I132" s="341"/>
      <c r="M132" s="14">
        <f t="shared" si="1"/>
        <v>0</v>
      </c>
    </row>
    <row r="133" spans="1:14">
      <c r="A133" s="341"/>
      <c r="B133" s="341"/>
      <c r="C133" s="341"/>
      <c r="D133" s="341"/>
      <c r="E133" s="341"/>
      <c r="F133" s="341"/>
      <c r="G133" s="341"/>
      <c r="H133" s="341"/>
      <c r="I133" s="341"/>
      <c r="M133" s="14">
        <f t="shared" si="1"/>
        <v>0</v>
      </c>
    </row>
    <row r="134" spans="1:14">
      <c r="A134" s="342"/>
      <c r="B134" s="342"/>
      <c r="C134" s="342"/>
      <c r="D134" s="342"/>
      <c r="E134" s="342"/>
      <c r="F134" s="342"/>
      <c r="G134" s="342"/>
      <c r="H134" s="342"/>
      <c r="I134" s="342"/>
      <c r="M134" s="14">
        <f t="shared" si="1"/>
        <v>0</v>
      </c>
    </row>
    <row r="135" spans="1:14">
      <c r="A135" s="84" t="s">
        <v>24</v>
      </c>
      <c r="B135" s="377" t="s">
        <v>330</v>
      </c>
      <c r="C135" s="377"/>
      <c r="D135" s="377"/>
      <c r="E135" s="377"/>
      <c r="F135" s="377"/>
      <c r="G135" s="377"/>
      <c r="H135" s="377"/>
      <c r="I135" s="378"/>
      <c r="K135" s="3"/>
      <c r="L135" s="3"/>
      <c r="M135" s="14">
        <f t="shared" si="1"/>
        <v>0</v>
      </c>
      <c r="N135" s="3"/>
    </row>
    <row r="136" spans="1:14">
      <c r="A136" s="85" t="s">
        <v>259</v>
      </c>
      <c r="B136" s="346" t="s">
        <v>332</v>
      </c>
      <c r="C136" s="347"/>
      <c r="D136" s="347"/>
      <c r="E136" s="347"/>
      <c r="F136" s="347"/>
      <c r="G136" s="347"/>
      <c r="H136" s="347"/>
      <c r="I136" s="347"/>
      <c r="K136" s="3"/>
      <c r="L136" s="3"/>
      <c r="M136" s="14">
        <f t="shared" si="1"/>
        <v>0</v>
      </c>
      <c r="N136" s="3"/>
    </row>
    <row r="137" spans="1:14">
      <c r="A137" s="86" t="s">
        <v>255</v>
      </c>
      <c r="B137" s="337" t="s">
        <v>333</v>
      </c>
      <c r="C137" s="338"/>
      <c r="D137" s="338"/>
      <c r="E137" s="338"/>
      <c r="F137" s="338"/>
      <c r="G137" s="338"/>
      <c r="H137" s="338"/>
      <c r="I137" s="338"/>
      <c r="K137" s="3"/>
      <c r="L137" s="3"/>
      <c r="M137" s="14">
        <f t="shared" si="1"/>
        <v>0</v>
      </c>
      <c r="N137" s="3"/>
    </row>
    <row r="138" spans="1:14">
      <c r="A138" s="86"/>
      <c r="B138" s="335" t="s">
        <v>334</v>
      </c>
      <c r="C138" s="336"/>
      <c r="D138" s="336"/>
      <c r="E138" s="336"/>
      <c r="F138" s="336"/>
      <c r="G138" s="336"/>
      <c r="H138" s="336"/>
      <c r="I138" s="336"/>
      <c r="K138" s="3"/>
      <c r="L138" s="3"/>
      <c r="M138" s="14">
        <f t="shared" si="1"/>
        <v>0</v>
      </c>
      <c r="N138" s="3"/>
    </row>
    <row r="139" spans="1:14">
      <c r="A139" s="86"/>
      <c r="B139" s="333" t="s">
        <v>335</v>
      </c>
      <c r="C139" s="334"/>
      <c r="D139" s="334"/>
      <c r="E139" s="334"/>
      <c r="F139" s="334"/>
      <c r="G139" s="334"/>
      <c r="H139" s="334"/>
      <c r="I139" s="334"/>
      <c r="K139" s="3"/>
      <c r="L139" s="3"/>
      <c r="M139" s="14">
        <f t="shared" si="1"/>
        <v>0</v>
      </c>
      <c r="N139" s="3"/>
    </row>
    <row r="140" spans="1:14">
      <c r="A140" s="87" t="s">
        <v>256</v>
      </c>
      <c r="B140" s="337" t="s">
        <v>336</v>
      </c>
      <c r="C140" s="338"/>
      <c r="D140" s="338"/>
      <c r="E140" s="338"/>
      <c r="F140" s="338"/>
      <c r="G140" s="338"/>
      <c r="H140" s="338"/>
      <c r="I140" s="338"/>
      <c r="K140" s="3"/>
      <c r="L140" s="3"/>
      <c r="M140" s="14">
        <f t="shared" si="1"/>
        <v>0</v>
      </c>
      <c r="N140" s="3"/>
    </row>
    <row r="141" spans="1:14">
      <c r="A141" s="86"/>
      <c r="B141" s="335" t="s">
        <v>337</v>
      </c>
      <c r="C141" s="336"/>
      <c r="D141" s="336"/>
      <c r="E141" s="336"/>
      <c r="F141" s="336"/>
      <c r="G141" s="336"/>
      <c r="H141" s="336"/>
      <c r="I141" s="336"/>
      <c r="K141" s="3"/>
      <c r="L141" s="3"/>
      <c r="M141" s="14">
        <f t="shared" si="1"/>
        <v>0</v>
      </c>
      <c r="N141" s="3"/>
    </row>
    <row r="142" spans="1:14">
      <c r="A142" s="86"/>
      <c r="B142" s="335" t="s">
        <v>338</v>
      </c>
      <c r="C142" s="336"/>
      <c r="D142" s="336"/>
      <c r="E142" s="336"/>
      <c r="F142" s="336"/>
      <c r="G142" s="336"/>
      <c r="H142" s="336"/>
      <c r="I142" s="336"/>
      <c r="K142" s="3"/>
      <c r="L142" s="3"/>
      <c r="M142" s="14">
        <f t="shared" si="1"/>
        <v>0</v>
      </c>
      <c r="N142" s="3"/>
    </row>
    <row r="143" spans="1:14">
      <c r="A143" s="57" t="s">
        <v>3</v>
      </c>
      <c r="B143" s="335" t="s">
        <v>339</v>
      </c>
      <c r="C143" s="336"/>
      <c r="D143" s="336"/>
      <c r="E143" s="336"/>
      <c r="F143" s="336"/>
      <c r="G143" s="336"/>
      <c r="H143" s="336"/>
      <c r="I143" s="336"/>
      <c r="K143" s="3"/>
      <c r="L143" s="3"/>
      <c r="M143" s="14">
        <f t="shared" si="1"/>
        <v>0</v>
      </c>
      <c r="N143" s="3"/>
    </row>
    <row r="144" spans="1:14">
      <c r="A144" s="89" t="s">
        <v>3</v>
      </c>
      <c r="B144" s="333" t="s">
        <v>340</v>
      </c>
      <c r="C144" s="334"/>
      <c r="D144" s="334"/>
      <c r="E144" s="334"/>
      <c r="F144" s="334"/>
      <c r="G144" s="334"/>
      <c r="H144" s="334"/>
      <c r="I144" s="334"/>
      <c r="K144" s="3"/>
      <c r="L144" s="3"/>
      <c r="M144" s="14">
        <f t="shared" si="1"/>
        <v>0</v>
      </c>
      <c r="N144" s="3"/>
    </row>
    <row r="145" spans="1:14">
      <c r="A145" s="86" t="s">
        <v>257</v>
      </c>
      <c r="B145" s="337" t="s">
        <v>341</v>
      </c>
      <c r="C145" s="338"/>
      <c r="D145" s="338"/>
      <c r="E145" s="338"/>
      <c r="F145" s="338"/>
      <c r="G145" s="338"/>
      <c r="H145" s="338"/>
      <c r="I145" s="338"/>
      <c r="K145" s="3"/>
      <c r="L145" s="3"/>
      <c r="M145" s="14">
        <f t="shared" si="1"/>
        <v>0</v>
      </c>
      <c r="N145" s="3"/>
    </row>
    <row r="146" spans="1:14">
      <c r="A146" s="86"/>
      <c r="B146" s="335" t="s">
        <v>342</v>
      </c>
      <c r="C146" s="336"/>
      <c r="D146" s="336"/>
      <c r="E146" s="336"/>
      <c r="F146" s="336"/>
      <c r="G146" s="336"/>
      <c r="H146" s="336"/>
      <c r="I146" s="336"/>
      <c r="J146" s="102"/>
      <c r="K146" s="3"/>
      <c r="L146" s="3"/>
      <c r="M146" s="14">
        <f t="shared" si="1"/>
        <v>0</v>
      </c>
      <c r="N146" s="3"/>
    </row>
    <row r="147" spans="1:14">
      <c r="A147" s="86"/>
      <c r="B147" s="335" t="s">
        <v>343</v>
      </c>
      <c r="C147" s="336"/>
      <c r="D147" s="336"/>
      <c r="E147" s="336"/>
      <c r="F147" s="336"/>
      <c r="G147" s="336"/>
      <c r="H147" s="336"/>
      <c r="I147" s="336"/>
      <c r="K147" s="3"/>
      <c r="L147" s="3"/>
      <c r="M147" s="14">
        <f t="shared" si="1"/>
        <v>0</v>
      </c>
      <c r="N147" s="3"/>
    </row>
    <row r="148" spans="1:14">
      <c r="A148" s="86"/>
      <c r="B148" s="335" t="s">
        <v>344</v>
      </c>
      <c r="C148" s="336"/>
      <c r="D148" s="336"/>
      <c r="E148" s="336"/>
      <c r="F148" s="336"/>
      <c r="G148" s="336"/>
      <c r="H148" s="336"/>
      <c r="I148" s="336"/>
      <c r="K148" s="3"/>
      <c r="L148" s="3"/>
      <c r="M148" s="14">
        <f t="shared" si="1"/>
        <v>0</v>
      </c>
      <c r="N148" s="3"/>
    </row>
    <row r="149" spans="1:14">
      <c r="A149" s="86"/>
      <c r="B149" s="335" t="s">
        <v>917</v>
      </c>
      <c r="C149" s="336"/>
      <c r="D149" s="336"/>
      <c r="E149" s="336"/>
      <c r="F149" s="336"/>
      <c r="G149" s="336"/>
      <c r="H149" s="336"/>
      <c r="I149" s="336"/>
      <c r="K149" s="3"/>
      <c r="L149" s="3"/>
      <c r="M149" s="14">
        <f t="shared" si="1"/>
        <v>0</v>
      </c>
      <c r="N149" s="3"/>
    </row>
    <row r="150" spans="1:14">
      <c r="A150" s="57" t="s">
        <v>3</v>
      </c>
      <c r="B150" s="335" t="s">
        <v>345</v>
      </c>
      <c r="C150" s="213"/>
      <c r="D150" s="213"/>
      <c r="E150" s="213"/>
      <c r="F150" s="213"/>
      <c r="G150" s="213"/>
      <c r="H150" s="213"/>
      <c r="I150" s="213"/>
      <c r="K150" s="3"/>
      <c r="L150" s="3"/>
      <c r="M150" s="14">
        <f t="shared" si="1"/>
        <v>0</v>
      </c>
      <c r="N150" s="3"/>
    </row>
    <row r="151" spans="1:14">
      <c r="A151" s="57" t="s">
        <v>3</v>
      </c>
      <c r="B151" s="335" t="s">
        <v>346</v>
      </c>
      <c r="C151" s="213"/>
      <c r="D151" s="213"/>
      <c r="E151" s="213"/>
      <c r="F151" s="213"/>
      <c r="G151" s="213"/>
      <c r="H151" s="213"/>
      <c r="I151" s="213"/>
      <c r="K151" s="3"/>
      <c r="L151" s="3"/>
      <c r="M151" s="14">
        <f t="shared" si="1"/>
        <v>0</v>
      </c>
      <c r="N151" s="3"/>
    </row>
    <row r="152" spans="1:14">
      <c r="A152" s="87" t="s">
        <v>258</v>
      </c>
      <c r="B152" s="337" t="s">
        <v>347</v>
      </c>
      <c r="C152" s="338"/>
      <c r="D152" s="338"/>
      <c r="E152" s="338"/>
      <c r="F152" s="338"/>
      <c r="G152" s="338"/>
      <c r="H152" s="338"/>
      <c r="I152" s="338"/>
      <c r="J152" s="5"/>
      <c r="K152" s="3"/>
      <c r="L152" s="3"/>
      <c r="M152" s="14">
        <f t="shared" si="1"/>
        <v>0</v>
      </c>
      <c r="N152" s="3"/>
    </row>
    <row r="153" spans="1:14">
      <c r="A153" s="86"/>
      <c r="B153" s="335" t="s">
        <v>348</v>
      </c>
      <c r="C153" s="336"/>
      <c r="D153" s="336"/>
      <c r="E153" s="336"/>
      <c r="F153" s="336"/>
      <c r="G153" s="336"/>
      <c r="H153" s="336"/>
      <c r="I153" s="336"/>
      <c r="J153" s="5"/>
      <c r="K153" s="3"/>
      <c r="L153" s="3"/>
      <c r="M153" s="14">
        <f t="shared" si="1"/>
        <v>0</v>
      </c>
      <c r="N153" s="3"/>
    </row>
    <row r="154" spans="1:14">
      <c r="A154" s="74" t="s">
        <v>3</v>
      </c>
      <c r="B154" s="335" t="s">
        <v>349</v>
      </c>
      <c r="C154" s="336"/>
      <c r="D154" s="336"/>
      <c r="E154" s="336"/>
      <c r="F154" s="336"/>
      <c r="G154" s="336"/>
      <c r="H154" s="336"/>
      <c r="I154" s="336"/>
      <c r="J154" s="5"/>
      <c r="K154" s="3"/>
      <c r="L154" s="3"/>
      <c r="M154" s="14">
        <f t="shared" si="1"/>
        <v>0</v>
      </c>
      <c r="N154" s="3"/>
    </row>
    <row r="155" spans="1:14">
      <c r="A155" s="74" t="s">
        <v>3</v>
      </c>
      <c r="B155" s="335" t="s">
        <v>350</v>
      </c>
      <c r="C155" s="336"/>
      <c r="D155" s="336"/>
      <c r="E155" s="336"/>
      <c r="F155" s="336"/>
      <c r="G155" s="336"/>
      <c r="H155" s="336"/>
      <c r="I155" s="336"/>
      <c r="J155" s="5"/>
      <c r="M155" s="14">
        <f t="shared" si="1"/>
        <v>0</v>
      </c>
    </row>
    <row r="156" spans="1:14">
      <c r="A156" s="73" t="s">
        <v>3</v>
      </c>
      <c r="B156" s="333" t="s">
        <v>351</v>
      </c>
      <c r="C156" s="334"/>
      <c r="D156" s="334"/>
      <c r="E156" s="334"/>
      <c r="F156" s="334"/>
      <c r="G156" s="334"/>
      <c r="H156" s="334"/>
      <c r="I156" s="334"/>
      <c r="M156" s="14">
        <f t="shared" si="1"/>
        <v>0</v>
      </c>
    </row>
    <row r="157" spans="1:14" ht="13.5" thickBot="1">
      <c r="A157" s="370"/>
      <c r="B157" s="370"/>
      <c r="C157" s="370"/>
      <c r="D157" s="370"/>
      <c r="E157" s="370"/>
      <c r="F157" s="370"/>
      <c r="G157" s="370"/>
      <c r="H157" s="370"/>
      <c r="I157" s="370"/>
      <c r="M157" s="14">
        <f t="shared" si="1"/>
        <v>0</v>
      </c>
    </row>
    <row r="158" spans="1:14" ht="13.5" thickBot="1">
      <c r="A158" s="339" t="s">
        <v>331</v>
      </c>
      <c r="B158" s="340"/>
      <c r="C158" s="340"/>
      <c r="D158" s="340"/>
      <c r="E158" s="340"/>
      <c r="F158" s="340"/>
      <c r="G158" s="340"/>
      <c r="H158" s="83" t="s">
        <v>228</v>
      </c>
      <c r="I158" s="72" t="s">
        <v>3</v>
      </c>
      <c r="M158" s="14" t="e">
        <f t="shared" si="1"/>
        <v>#VALUE!</v>
      </c>
    </row>
    <row r="159" spans="1:14">
      <c r="A159" s="341"/>
      <c r="B159" s="341"/>
      <c r="C159" s="341"/>
      <c r="D159" s="341"/>
      <c r="E159" s="341"/>
      <c r="F159" s="341"/>
      <c r="G159" s="341"/>
      <c r="H159" s="341"/>
      <c r="I159" s="341"/>
      <c r="M159" s="14">
        <f t="shared" si="1"/>
        <v>0</v>
      </c>
    </row>
    <row r="160" spans="1:14">
      <c r="A160" s="341"/>
      <c r="B160" s="341"/>
      <c r="C160" s="341"/>
      <c r="D160" s="341"/>
      <c r="E160" s="341"/>
      <c r="F160" s="341"/>
      <c r="G160" s="341"/>
      <c r="H160" s="341"/>
      <c r="I160" s="341"/>
      <c r="M160" s="14">
        <f t="shared" si="1"/>
        <v>0</v>
      </c>
    </row>
    <row r="161" spans="1:13">
      <c r="A161" s="342"/>
      <c r="B161" s="342"/>
      <c r="C161" s="342"/>
      <c r="D161" s="342"/>
      <c r="E161" s="342"/>
      <c r="F161" s="342"/>
      <c r="G161" s="342"/>
      <c r="H161" s="342"/>
      <c r="I161" s="342"/>
      <c r="M161" s="14">
        <f t="shared" si="1"/>
        <v>0</v>
      </c>
    </row>
    <row r="162" spans="1:13">
      <c r="A162" s="84" t="s">
        <v>25</v>
      </c>
      <c r="B162" s="377" t="s">
        <v>352</v>
      </c>
      <c r="C162" s="377"/>
      <c r="D162" s="377"/>
      <c r="E162" s="377"/>
      <c r="F162" s="377"/>
      <c r="G162" s="377"/>
      <c r="H162" s="377"/>
      <c r="I162" s="378"/>
      <c r="M162" s="14">
        <f t="shared" si="1"/>
        <v>0</v>
      </c>
    </row>
    <row r="163" spans="1:13">
      <c r="A163" s="85" t="s">
        <v>259</v>
      </c>
      <c r="B163" s="347" t="s">
        <v>353</v>
      </c>
      <c r="C163" s="347"/>
      <c r="D163" s="347"/>
      <c r="E163" s="347"/>
      <c r="F163" s="347"/>
      <c r="G163" s="347"/>
      <c r="H163" s="347"/>
      <c r="I163" s="347"/>
      <c r="M163" s="14">
        <f t="shared" si="1"/>
        <v>0</v>
      </c>
    </row>
    <row r="164" spans="1:13">
      <c r="A164" s="86" t="s">
        <v>255</v>
      </c>
      <c r="B164" s="338" t="s">
        <v>355</v>
      </c>
      <c r="C164" s="338"/>
      <c r="D164" s="338"/>
      <c r="E164" s="338"/>
      <c r="F164" s="338"/>
      <c r="G164" s="338"/>
      <c r="H164" s="338"/>
      <c r="I164" s="338"/>
      <c r="M164" s="14">
        <f t="shared" si="1"/>
        <v>0</v>
      </c>
    </row>
    <row r="165" spans="1:13">
      <c r="A165" s="86"/>
      <c r="B165" s="335" t="s">
        <v>356</v>
      </c>
      <c r="C165" s="336"/>
      <c r="D165" s="336"/>
      <c r="E165" s="336"/>
      <c r="F165" s="336"/>
      <c r="G165" s="336"/>
      <c r="H165" s="336"/>
      <c r="I165" s="336"/>
      <c r="M165" s="14">
        <f t="shared" si="1"/>
        <v>0</v>
      </c>
    </row>
    <row r="166" spans="1:13">
      <c r="A166" s="86"/>
      <c r="B166" s="335" t="s">
        <v>357</v>
      </c>
      <c r="C166" s="336"/>
      <c r="D166" s="336"/>
      <c r="E166" s="336"/>
      <c r="F166" s="336"/>
      <c r="G166" s="336"/>
      <c r="H166" s="336"/>
      <c r="I166" s="336"/>
      <c r="J166" s="336"/>
      <c r="M166" s="14">
        <f t="shared" si="1"/>
        <v>0</v>
      </c>
    </row>
    <row r="167" spans="1:13">
      <c r="A167" s="87" t="s">
        <v>256</v>
      </c>
      <c r="B167" s="338" t="s">
        <v>358</v>
      </c>
      <c r="C167" s="338"/>
      <c r="D167" s="338"/>
      <c r="E167" s="338"/>
      <c r="F167" s="338"/>
      <c r="G167" s="338"/>
      <c r="H167" s="338"/>
      <c r="I167" s="338"/>
      <c r="M167" s="14">
        <f t="shared" si="1"/>
        <v>0</v>
      </c>
    </row>
    <row r="168" spans="1:13">
      <c r="A168" s="88" t="s">
        <v>3</v>
      </c>
      <c r="B168" s="336" t="s">
        <v>359</v>
      </c>
      <c r="C168" s="336"/>
      <c r="D168" s="336"/>
      <c r="E168" s="336"/>
      <c r="F168" s="336"/>
      <c r="G168" s="336"/>
      <c r="H168" s="336"/>
      <c r="I168" s="336"/>
      <c r="M168" s="14">
        <f t="shared" si="1"/>
        <v>0</v>
      </c>
    </row>
    <row r="169" spans="1:13">
      <c r="A169" s="86" t="s">
        <v>257</v>
      </c>
      <c r="B169" s="338" t="s">
        <v>360</v>
      </c>
      <c r="C169" s="338"/>
      <c r="D169" s="338"/>
      <c r="E169" s="338"/>
      <c r="F169" s="338"/>
      <c r="G169" s="338"/>
      <c r="H169" s="338"/>
      <c r="I169" s="338"/>
      <c r="M169" s="14">
        <f t="shared" si="1"/>
        <v>0</v>
      </c>
    </row>
    <row r="170" spans="1:13">
      <c r="A170" s="86" t="s">
        <v>3</v>
      </c>
      <c r="B170" s="213" t="s">
        <v>361</v>
      </c>
      <c r="C170" s="213"/>
      <c r="D170" s="213"/>
      <c r="E170" s="213"/>
      <c r="F170" s="213"/>
      <c r="G170" s="213"/>
      <c r="H170" s="213"/>
      <c r="I170" s="213"/>
      <c r="M170" s="14">
        <f t="shared" si="1"/>
        <v>0</v>
      </c>
    </row>
    <row r="171" spans="1:13">
      <c r="A171" s="75" t="s">
        <v>3</v>
      </c>
      <c r="B171" s="213" t="s">
        <v>362</v>
      </c>
      <c r="C171" s="213"/>
      <c r="D171" s="213"/>
      <c r="E171" s="213"/>
      <c r="F171" s="213"/>
      <c r="G171" s="213"/>
      <c r="H171" s="213"/>
      <c r="I171" s="213"/>
      <c r="M171" s="14">
        <f t="shared" si="1"/>
        <v>0</v>
      </c>
    </row>
    <row r="172" spans="1:13">
      <c r="A172" s="75" t="s">
        <v>3</v>
      </c>
      <c r="B172" s="213" t="s">
        <v>363</v>
      </c>
      <c r="C172" s="213"/>
      <c r="D172" s="213"/>
      <c r="E172" s="213"/>
      <c r="F172" s="213"/>
      <c r="G172" s="213"/>
      <c r="H172" s="213"/>
      <c r="I172" s="213"/>
      <c r="M172" s="14">
        <f t="shared" si="1"/>
        <v>0</v>
      </c>
    </row>
    <row r="173" spans="1:13">
      <c r="A173" s="75"/>
      <c r="B173" s="335" t="s">
        <v>364</v>
      </c>
      <c r="C173" s="213"/>
      <c r="D173" s="213"/>
      <c r="E173" s="213"/>
      <c r="F173" s="213"/>
      <c r="G173" s="213"/>
      <c r="H173" s="213"/>
      <c r="I173" s="213"/>
      <c r="M173" s="14">
        <f t="shared" si="1"/>
        <v>0</v>
      </c>
    </row>
    <row r="174" spans="1:13">
      <c r="A174" s="75"/>
      <c r="B174" s="335" t="s">
        <v>365</v>
      </c>
      <c r="C174" s="213"/>
      <c r="D174" s="213"/>
      <c r="E174" s="213"/>
      <c r="F174" s="213"/>
      <c r="G174" s="213"/>
      <c r="H174" s="213"/>
      <c r="I174" s="213"/>
      <c r="M174" s="14">
        <f t="shared" si="1"/>
        <v>0</v>
      </c>
    </row>
    <row r="175" spans="1:13">
      <c r="A175" s="75"/>
      <c r="B175" s="335" t="s">
        <v>366</v>
      </c>
      <c r="C175" s="213"/>
      <c r="D175" s="213"/>
      <c r="E175" s="213"/>
      <c r="F175" s="213"/>
      <c r="G175" s="213"/>
      <c r="H175" s="213"/>
      <c r="I175" s="213"/>
      <c r="M175" s="14">
        <f t="shared" si="1"/>
        <v>0</v>
      </c>
    </row>
    <row r="176" spans="1:13">
      <c r="A176" s="88"/>
      <c r="B176" s="333" t="s">
        <v>367</v>
      </c>
      <c r="C176" s="334"/>
      <c r="D176" s="334"/>
      <c r="E176" s="334"/>
      <c r="F176" s="334"/>
      <c r="G176" s="334"/>
      <c r="H176" s="334"/>
      <c r="I176" s="334"/>
      <c r="M176" s="14">
        <f t="shared" si="1"/>
        <v>0</v>
      </c>
    </row>
    <row r="177" spans="1:13">
      <c r="A177" s="86" t="s">
        <v>258</v>
      </c>
      <c r="B177" s="335" t="s">
        <v>368</v>
      </c>
      <c r="C177" s="336"/>
      <c r="D177" s="336"/>
      <c r="E177" s="336"/>
      <c r="F177" s="336"/>
      <c r="G177" s="336"/>
      <c r="H177" s="336"/>
      <c r="I177" s="336"/>
      <c r="M177" s="14">
        <f t="shared" si="1"/>
        <v>0</v>
      </c>
    </row>
    <row r="178" spans="1:13">
      <c r="A178" s="75" t="s">
        <v>3</v>
      </c>
      <c r="B178" s="333" t="s">
        <v>369</v>
      </c>
      <c r="C178" s="334"/>
      <c r="D178" s="334"/>
      <c r="E178" s="334"/>
      <c r="F178" s="334"/>
      <c r="G178" s="334"/>
      <c r="H178" s="334"/>
      <c r="I178" s="334"/>
      <c r="M178" s="14">
        <f t="shared" si="1"/>
        <v>0</v>
      </c>
    </row>
    <row r="179" spans="1:13" ht="13.5" thickBot="1">
      <c r="A179" s="371" t="s">
        <v>3</v>
      </c>
      <c r="B179" s="371"/>
      <c r="C179" s="371"/>
      <c r="D179" s="371"/>
      <c r="E179" s="371"/>
      <c r="F179" s="371"/>
      <c r="G179" s="371"/>
      <c r="H179" s="371"/>
      <c r="I179" s="371"/>
      <c r="M179" s="14">
        <f t="shared" si="1"/>
        <v>0</v>
      </c>
    </row>
    <row r="180" spans="1:13" ht="13.5" thickBot="1">
      <c r="A180" s="339" t="s">
        <v>354</v>
      </c>
      <c r="B180" s="340"/>
      <c r="C180" s="340"/>
      <c r="D180" s="340"/>
      <c r="E180" s="340"/>
      <c r="F180" s="340"/>
      <c r="G180" s="340"/>
      <c r="H180" s="83" t="s">
        <v>228</v>
      </c>
      <c r="I180" s="72" t="s">
        <v>3</v>
      </c>
      <c r="M180" s="14" t="e">
        <f t="shared" si="1"/>
        <v>#VALUE!</v>
      </c>
    </row>
    <row r="181" spans="1:13">
      <c r="A181" s="341"/>
      <c r="B181" s="341"/>
      <c r="C181" s="341"/>
      <c r="D181" s="341"/>
      <c r="E181" s="341"/>
      <c r="F181" s="341"/>
      <c r="G181" s="341"/>
      <c r="H181" s="341"/>
      <c r="I181" s="341"/>
      <c r="M181" s="14">
        <f t="shared" ref="M181:M210" si="2">IF(I181="n/a",0,VALUE(I181))</f>
        <v>0</v>
      </c>
    </row>
    <row r="182" spans="1:13">
      <c r="A182" s="341"/>
      <c r="B182" s="341"/>
      <c r="C182" s="341"/>
      <c r="D182" s="341"/>
      <c r="E182" s="341"/>
      <c r="F182" s="341"/>
      <c r="G182" s="341"/>
      <c r="H182" s="341"/>
      <c r="I182" s="341"/>
      <c r="M182" s="14">
        <f t="shared" si="2"/>
        <v>0</v>
      </c>
    </row>
    <row r="183" spans="1:13">
      <c r="A183" s="342"/>
      <c r="B183" s="342"/>
      <c r="C183" s="342"/>
      <c r="D183" s="342"/>
      <c r="E183" s="342"/>
      <c r="F183" s="342"/>
      <c r="G183" s="342"/>
      <c r="H183" s="342"/>
      <c r="I183" s="342"/>
      <c r="M183" s="14">
        <f t="shared" si="2"/>
        <v>0</v>
      </c>
    </row>
    <row r="184" spans="1:13">
      <c r="A184" s="84" t="s">
        <v>26</v>
      </c>
      <c r="B184" s="377" t="s">
        <v>378</v>
      </c>
      <c r="C184" s="377"/>
      <c r="D184" s="377"/>
      <c r="E184" s="377"/>
      <c r="F184" s="377"/>
      <c r="G184" s="377"/>
      <c r="H184" s="377"/>
      <c r="I184" s="378"/>
      <c r="J184" s="5"/>
      <c r="M184" s="14">
        <f t="shared" si="2"/>
        <v>0</v>
      </c>
    </row>
    <row r="185" spans="1:13">
      <c r="A185" s="85" t="s">
        <v>259</v>
      </c>
      <c r="B185" s="346" t="s">
        <v>371</v>
      </c>
      <c r="C185" s="347"/>
      <c r="D185" s="347"/>
      <c r="E185" s="347"/>
      <c r="F185" s="347"/>
      <c r="G185" s="347"/>
      <c r="H185" s="347"/>
      <c r="I185" s="347"/>
      <c r="M185" s="14">
        <f t="shared" si="2"/>
        <v>0</v>
      </c>
    </row>
    <row r="186" spans="1:13">
      <c r="A186" s="85" t="s">
        <v>255</v>
      </c>
      <c r="B186" s="346" t="s">
        <v>918</v>
      </c>
      <c r="C186" s="347"/>
      <c r="D186" s="347"/>
      <c r="E186" s="347"/>
      <c r="F186" s="347"/>
      <c r="G186" s="347"/>
      <c r="H186" s="347"/>
      <c r="I186" s="347"/>
      <c r="M186" s="14">
        <f t="shared" si="2"/>
        <v>0</v>
      </c>
    </row>
    <row r="187" spans="1:13">
      <c r="A187" s="86" t="s">
        <v>256</v>
      </c>
      <c r="B187" s="335" t="s">
        <v>372</v>
      </c>
      <c r="C187" s="336"/>
      <c r="D187" s="336"/>
      <c r="E187" s="336"/>
      <c r="F187" s="336"/>
      <c r="G187" s="336"/>
      <c r="H187" s="336"/>
      <c r="I187" s="336"/>
      <c r="M187" s="14">
        <f t="shared" si="2"/>
        <v>0</v>
      </c>
    </row>
    <row r="188" spans="1:13">
      <c r="A188" s="86"/>
      <c r="B188" s="335" t="s">
        <v>373</v>
      </c>
      <c r="C188" s="336"/>
      <c r="D188" s="336"/>
      <c r="E188" s="336"/>
      <c r="F188" s="336"/>
      <c r="G188" s="336"/>
      <c r="H188" s="336"/>
      <c r="I188" s="336"/>
      <c r="M188" s="14">
        <f t="shared" si="2"/>
        <v>0</v>
      </c>
    </row>
    <row r="189" spans="1:13">
      <c r="A189" s="86"/>
      <c r="B189" s="335" t="s">
        <v>919</v>
      </c>
      <c r="C189" s="336"/>
      <c r="D189" s="336"/>
      <c r="E189" s="336"/>
      <c r="F189" s="336"/>
      <c r="G189" s="336"/>
      <c r="H189" s="336"/>
      <c r="I189" s="336"/>
      <c r="M189" s="14">
        <f t="shared" si="2"/>
        <v>0</v>
      </c>
    </row>
    <row r="190" spans="1:13">
      <c r="A190" s="86"/>
      <c r="B190" s="335" t="s">
        <v>374</v>
      </c>
      <c r="C190" s="336"/>
      <c r="D190" s="336"/>
      <c r="E190" s="336"/>
      <c r="F190" s="336"/>
      <c r="G190" s="336"/>
      <c r="H190" s="336"/>
      <c r="I190" s="336"/>
      <c r="M190" s="14">
        <f t="shared" si="2"/>
        <v>0</v>
      </c>
    </row>
    <row r="191" spans="1:13">
      <c r="A191" s="89"/>
      <c r="B191" s="333" t="s">
        <v>375</v>
      </c>
      <c r="C191" s="334"/>
      <c r="D191" s="334"/>
      <c r="E191" s="334"/>
      <c r="F191" s="334"/>
      <c r="G191" s="334"/>
      <c r="H191" s="334"/>
      <c r="I191" s="334"/>
      <c r="M191" s="14">
        <f t="shared" si="2"/>
        <v>0</v>
      </c>
    </row>
    <row r="192" spans="1:13">
      <c r="A192" s="86" t="s">
        <v>257</v>
      </c>
      <c r="B192" s="335" t="s">
        <v>376</v>
      </c>
      <c r="C192" s="336"/>
      <c r="D192" s="336"/>
      <c r="E192" s="336"/>
      <c r="F192" s="336"/>
      <c r="G192" s="336"/>
      <c r="H192" s="336"/>
      <c r="I192" s="336"/>
      <c r="M192" s="14">
        <f t="shared" si="2"/>
        <v>0</v>
      </c>
    </row>
    <row r="193" spans="1:13">
      <c r="A193" s="86"/>
      <c r="B193" s="335" t="s">
        <v>373</v>
      </c>
      <c r="C193" s="336"/>
      <c r="D193" s="336"/>
      <c r="E193" s="336"/>
      <c r="F193" s="336"/>
      <c r="G193" s="336"/>
      <c r="H193" s="336"/>
      <c r="I193" s="336"/>
      <c r="M193" s="14">
        <f t="shared" si="2"/>
        <v>0</v>
      </c>
    </row>
    <row r="194" spans="1:13">
      <c r="A194" s="86"/>
      <c r="B194" s="335" t="s">
        <v>919</v>
      </c>
      <c r="C194" s="336"/>
      <c r="D194" s="336"/>
      <c r="E194" s="336"/>
      <c r="F194" s="336"/>
      <c r="G194" s="336"/>
      <c r="H194" s="336"/>
      <c r="I194" s="336"/>
      <c r="M194" s="14">
        <f t="shared" si="2"/>
        <v>0</v>
      </c>
    </row>
    <row r="195" spans="1:13">
      <c r="A195" s="86"/>
      <c r="B195" s="335" t="s">
        <v>374</v>
      </c>
      <c r="C195" s="336"/>
      <c r="D195" s="336"/>
      <c r="E195" s="336"/>
      <c r="F195" s="336"/>
      <c r="G195" s="336"/>
      <c r="H195" s="336"/>
      <c r="I195" s="336"/>
      <c r="M195" s="14">
        <f t="shared" si="2"/>
        <v>0</v>
      </c>
    </row>
    <row r="196" spans="1:13">
      <c r="A196" s="89"/>
      <c r="B196" s="333" t="s">
        <v>377</v>
      </c>
      <c r="C196" s="334"/>
      <c r="D196" s="334"/>
      <c r="E196" s="334"/>
      <c r="F196" s="334"/>
      <c r="G196" s="334"/>
      <c r="H196" s="334"/>
      <c r="I196" s="334"/>
      <c r="M196" s="14">
        <f t="shared" si="2"/>
        <v>0</v>
      </c>
    </row>
    <row r="197" spans="1:13">
      <c r="A197" s="87" t="s">
        <v>258</v>
      </c>
      <c r="B197" s="337" t="s">
        <v>379</v>
      </c>
      <c r="C197" s="338"/>
      <c r="D197" s="338"/>
      <c r="E197" s="338"/>
      <c r="F197" s="338"/>
      <c r="G197" s="338"/>
      <c r="H197" s="338"/>
      <c r="I197" s="338"/>
      <c r="M197" s="14">
        <f t="shared" si="2"/>
        <v>0</v>
      </c>
    </row>
    <row r="198" spans="1:13">
      <c r="A198" s="86"/>
      <c r="B198" s="336" t="s">
        <v>380</v>
      </c>
      <c r="C198" s="336"/>
      <c r="D198" s="336"/>
      <c r="E198" s="336"/>
      <c r="F198" s="336"/>
      <c r="G198" s="336"/>
      <c r="H198" s="336"/>
      <c r="I198" s="336"/>
      <c r="M198" s="14">
        <f t="shared" si="2"/>
        <v>0</v>
      </c>
    </row>
    <row r="199" spans="1:13">
      <c r="A199" s="86"/>
      <c r="B199" s="336" t="s">
        <v>381</v>
      </c>
      <c r="C199" s="336"/>
      <c r="D199" s="336"/>
      <c r="E199" s="336"/>
      <c r="F199" s="336"/>
      <c r="G199" s="336"/>
      <c r="H199" s="336"/>
      <c r="I199" s="336"/>
      <c r="M199" s="14">
        <f t="shared" si="2"/>
        <v>0</v>
      </c>
    </row>
    <row r="200" spans="1:13">
      <c r="A200" s="86"/>
      <c r="B200" s="336" t="s">
        <v>382</v>
      </c>
      <c r="C200" s="336"/>
      <c r="D200" s="336"/>
      <c r="E200" s="336"/>
      <c r="F200" s="336"/>
      <c r="G200" s="336"/>
      <c r="H200" s="336"/>
      <c r="I200" s="336"/>
      <c r="M200" s="14">
        <f t="shared" si="2"/>
        <v>0</v>
      </c>
    </row>
    <row r="201" spans="1:13">
      <c r="A201" s="86"/>
      <c r="B201" s="336" t="s">
        <v>920</v>
      </c>
      <c r="C201" s="336"/>
      <c r="D201" s="336"/>
      <c r="E201" s="336"/>
      <c r="F201" s="336"/>
      <c r="G201" s="336"/>
      <c r="H201" s="336"/>
      <c r="I201" s="336"/>
      <c r="M201" s="14">
        <f t="shared" si="2"/>
        <v>0</v>
      </c>
    </row>
    <row r="202" spans="1:13">
      <c r="A202" s="86"/>
      <c r="B202" s="336" t="s">
        <v>383</v>
      </c>
      <c r="C202" s="336"/>
      <c r="D202" s="336"/>
      <c r="E202" s="336"/>
      <c r="F202" s="336"/>
      <c r="G202" s="336"/>
      <c r="H202" s="336"/>
      <c r="I202" s="336"/>
      <c r="M202" s="14">
        <f t="shared" si="2"/>
        <v>0</v>
      </c>
    </row>
    <row r="203" spans="1:13">
      <c r="A203" s="88" t="s">
        <v>3</v>
      </c>
      <c r="B203" s="334" t="s">
        <v>384</v>
      </c>
      <c r="C203" s="334"/>
      <c r="D203" s="334"/>
      <c r="E203" s="334"/>
      <c r="F203" s="334"/>
      <c r="G203" s="334"/>
      <c r="H203" s="334"/>
      <c r="I203" s="334"/>
      <c r="L203" s="14" t="e">
        <f>IF(#REF!="n/a",0,1)</f>
        <v>#REF!</v>
      </c>
      <c r="M203" s="14">
        <f t="shared" si="2"/>
        <v>0</v>
      </c>
    </row>
    <row r="204" spans="1:13" ht="13.5" thickBot="1">
      <c r="A204" s="371" t="s">
        <v>3</v>
      </c>
      <c r="B204" s="371"/>
      <c r="C204" s="371"/>
      <c r="D204" s="371"/>
      <c r="E204" s="371"/>
      <c r="F204" s="371"/>
      <c r="G204" s="371"/>
      <c r="H204" s="371"/>
      <c r="I204" s="371"/>
      <c r="M204" s="14">
        <f t="shared" si="2"/>
        <v>0</v>
      </c>
    </row>
    <row r="205" spans="1:13" ht="13.5" thickBot="1">
      <c r="A205" s="339" t="s">
        <v>370</v>
      </c>
      <c r="B205" s="340"/>
      <c r="C205" s="340"/>
      <c r="D205" s="340"/>
      <c r="E205" s="340"/>
      <c r="F205" s="340"/>
      <c r="G205" s="340"/>
      <c r="H205" s="83" t="s">
        <v>228</v>
      </c>
      <c r="I205" s="72" t="s">
        <v>3</v>
      </c>
      <c r="M205" s="14" t="e">
        <f t="shared" si="2"/>
        <v>#VALUE!</v>
      </c>
    </row>
    <row r="206" spans="1:13">
      <c r="A206" s="341"/>
      <c r="B206" s="341"/>
      <c r="C206" s="341"/>
      <c r="D206" s="341"/>
      <c r="E206" s="341"/>
      <c r="F206" s="341"/>
      <c r="G206" s="341"/>
      <c r="H206" s="341"/>
      <c r="I206" s="341"/>
      <c r="M206" s="14">
        <f t="shared" si="2"/>
        <v>0</v>
      </c>
    </row>
    <row r="207" spans="1:13">
      <c r="A207" s="341"/>
      <c r="B207" s="341"/>
      <c r="C207" s="341"/>
      <c r="D207" s="341"/>
      <c r="E207" s="341"/>
      <c r="F207" s="341"/>
      <c r="G207" s="341"/>
      <c r="H207" s="341"/>
      <c r="I207" s="341"/>
      <c r="M207" s="14">
        <f t="shared" si="2"/>
        <v>0</v>
      </c>
    </row>
    <row r="208" spans="1:13" ht="13.5" thickBot="1">
      <c r="A208" s="379"/>
      <c r="B208" s="379"/>
      <c r="C208" s="379"/>
      <c r="D208" s="379"/>
      <c r="E208" s="379"/>
      <c r="F208" s="379"/>
      <c r="G208" s="379"/>
      <c r="H208" s="379"/>
      <c r="I208" s="379"/>
      <c r="M208" s="14">
        <f t="shared" si="2"/>
        <v>0</v>
      </c>
    </row>
    <row r="209" spans="1:13" ht="13.5" thickBot="1">
      <c r="A209" s="372"/>
      <c r="B209" s="373"/>
      <c r="C209" s="373"/>
      <c r="D209" s="373"/>
      <c r="E209" s="374"/>
      <c r="F209" s="357" t="s">
        <v>385</v>
      </c>
      <c r="G209" s="358"/>
      <c r="H209" s="359"/>
      <c r="I209" s="82" t="e">
        <f>M113+M131+M158+M180+M205</f>
        <v>#VALUE!</v>
      </c>
      <c r="M209" s="14" t="e">
        <f t="shared" si="2"/>
        <v>#VALUE!</v>
      </c>
    </row>
    <row r="210" spans="1:13" ht="14.25" thickTop="1" thickBot="1">
      <c r="A210" s="80"/>
      <c r="B210" s="375" t="s">
        <v>302</v>
      </c>
      <c r="C210" s="376"/>
      <c r="D210" s="78">
        <v>20</v>
      </c>
      <c r="E210" s="81"/>
      <c r="F210" s="353" t="s">
        <v>301</v>
      </c>
      <c r="G210" s="353"/>
      <c r="H210" s="354"/>
      <c r="I210" s="79" t="e">
        <f>I209/D210*100</f>
        <v>#VALUE!</v>
      </c>
      <c r="J210" s="5"/>
      <c r="M210" s="14" t="e">
        <f t="shared" si="2"/>
        <v>#VALUE!</v>
      </c>
    </row>
    <row r="211" spans="1:13">
      <c r="A211" s="414"/>
      <c r="B211" s="414"/>
      <c r="C211" s="414"/>
      <c r="D211" s="414"/>
      <c r="E211" s="414"/>
      <c r="F211" s="414"/>
      <c r="G211" s="414"/>
      <c r="H211" s="414"/>
      <c r="I211" s="414"/>
      <c r="J211" s="414"/>
      <c r="M211" s="14">
        <f t="shared" ref="M211:M236" si="3">IF(I211="n/a",0,VALUE(I211))</f>
        <v>0</v>
      </c>
    </row>
    <row r="212" spans="1:13">
      <c r="A212" s="414"/>
      <c r="B212" s="414"/>
      <c r="C212" s="414"/>
      <c r="D212" s="414"/>
      <c r="E212" s="414"/>
      <c r="F212" s="414"/>
      <c r="G212" s="414"/>
      <c r="H212" s="414"/>
      <c r="I212" s="414"/>
      <c r="J212" s="414"/>
      <c r="M212" s="14">
        <f t="shared" si="3"/>
        <v>0</v>
      </c>
    </row>
    <row r="213" spans="1:13">
      <c r="A213" s="92"/>
      <c r="B213" s="393" t="s">
        <v>414</v>
      </c>
      <c r="C213" s="393"/>
      <c r="D213" s="393"/>
      <c r="E213" s="393"/>
      <c r="F213" s="393"/>
      <c r="G213" s="393"/>
      <c r="H213" s="393"/>
      <c r="I213" s="92"/>
      <c r="J213" s="156" t="s">
        <v>2</v>
      </c>
      <c r="M213" s="14">
        <f t="shared" si="3"/>
        <v>0</v>
      </c>
    </row>
    <row r="214" spans="1:13">
      <c r="A214" s="394"/>
      <c r="B214" s="394"/>
      <c r="C214" s="394"/>
      <c r="D214" s="394"/>
      <c r="E214" s="394"/>
      <c r="F214" s="394"/>
      <c r="G214" s="394"/>
      <c r="H214" s="394"/>
      <c r="I214" s="394"/>
      <c r="J214" s="156" t="s">
        <v>1</v>
      </c>
      <c r="M214" s="14">
        <f t="shared" si="3"/>
        <v>0</v>
      </c>
    </row>
    <row r="215" spans="1:13">
      <c r="A215" s="394"/>
      <c r="B215" s="394"/>
      <c r="C215" s="394"/>
      <c r="D215" s="394"/>
      <c r="E215" s="394"/>
      <c r="F215" s="394"/>
      <c r="G215" s="394"/>
      <c r="H215" s="394"/>
      <c r="I215" s="394"/>
      <c r="M215" s="14">
        <f t="shared" si="3"/>
        <v>0</v>
      </c>
    </row>
    <row r="216" spans="1:13">
      <c r="A216" s="140" t="s">
        <v>27</v>
      </c>
      <c r="B216" s="397" t="s">
        <v>387</v>
      </c>
      <c r="C216" s="412"/>
      <c r="D216" s="412"/>
      <c r="E216" s="412"/>
      <c r="F216" s="412"/>
      <c r="G216" s="412"/>
      <c r="H216" s="412"/>
      <c r="I216" s="413"/>
      <c r="M216" s="14">
        <f t="shared" si="3"/>
        <v>0</v>
      </c>
    </row>
    <row r="217" spans="1:13">
      <c r="A217" s="85" t="s">
        <v>259</v>
      </c>
      <c r="B217" s="346" t="s">
        <v>388</v>
      </c>
      <c r="C217" s="347"/>
      <c r="D217" s="347"/>
      <c r="E217" s="347"/>
      <c r="F217" s="347"/>
      <c r="G217" s="347"/>
      <c r="H217" s="347"/>
      <c r="I217" s="347"/>
      <c r="M217" s="14">
        <f t="shared" si="3"/>
        <v>0</v>
      </c>
    </row>
    <row r="218" spans="1:13">
      <c r="A218" s="86" t="s">
        <v>255</v>
      </c>
      <c r="B218" s="362" t="s">
        <v>390</v>
      </c>
      <c r="C218" s="363"/>
      <c r="D218" s="363"/>
      <c r="E218" s="363"/>
      <c r="F218" s="363"/>
      <c r="G218" s="363"/>
      <c r="H218" s="363"/>
      <c r="I218" s="363"/>
      <c r="M218" s="14">
        <f t="shared" si="3"/>
        <v>0</v>
      </c>
    </row>
    <row r="219" spans="1:13">
      <c r="A219" s="90" t="s">
        <v>3</v>
      </c>
      <c r="B219" s="364" t="s">
        <v>391</v>
      </c>
      <c r="C219" s="365"/>
      <c r="D219" s="365"/>
      <c r="E219" s="365"/>
      <c r="F219" s="365"/>
      <c r="G219" s="365"/>
      <c r="H219" s="365"/>
      <c r="I219" s="365"/>
      <c r="M219" s="14">
        <f t="shared" si="3"/>
        <v>0</v>
      </c>
    </row>
    <row r="220" spans="1:13">
      <c r="A220" s="90" t="s">
        <v>3</v>
      </c>
      <c r="B220" s="364" t="s">
        <v>392</v>
      </c>
      <c r="C220" s="365"/>
      <c r="D220" s="365"/>
      <c r="E220" s="365"/>
      <c r="F220" s="365"/>
      <c r="G220" s="365"/>
      <c r="H220" s="365"/>
      <c r="I220" s="365"/>
      <c r="M220" s="14">
        <f t="shared" si="3"/>
        <v>0</v>
      </c>
    </row>
    <row r="221" spans="1:13">
      <c r="A221" s="90" t="s">
        <v>3</v>
      </c>
      <c r="B221" s="360" t="s">
        <v>393</v>
      </c>
      <c r="C221" s="361"/>
      <c r="D221" s="361"/>
      <c r="E221" s="361"/>
      <c r="F221" s="361"/>
      <c r="G221" s="361"/>
      <c r="H221" s="361"/>
      <c r="I221" s="361"/>
      <c r="M221" s="14">
        <f t="shared" si="3"/>
        <v>0</v>
      </c>
    </row>
    <row r="222" spans="1:13">
      <c r="A222" s="87" t="s">
        <v>256</v>
      </c>
      <c r="B222" s="337" t="s">
        <v>394</v>
      </c>
      <c r="C222" s="338"/>
      <c r="D222" s="338"/>
      <c r="E222" s="338"/>
      <c r="F222" s="338"/>
      <c r="G222" s="338"/>
      <c r="H222" s="338"/>
      <c r="I222" s="338"/>
      <c r="M222" s="14">
        <f t="shared" si="3"/>
        <v>0</v>
      </c>
    </row>
    <row r="223" spans="1:13">
      <c r="A223" s="90" t="s">
        <v>3</v>
      </c>
      <c r="B223" s="335" t="s">
        <v>395</v>
      </c>
      <c r="C223" s="336"/>
      <c r="D223" s="336"/>
      <c r="E223" s="336"/>
      <c r="F223" s="336"/>
      <c r="G223" s="336"/>
      <c r="H223" s="336"/>
      <c r="I223" s="336"/>
      <c r="M223" s="14">
        <f t="shared" si="3"/>
        <v>0</v>
      </c>
    </row>
    <row r="224" spans="1:13">
      <c r="A224" s="90" t="s">
        <v>3</v>
      </c>
      <c r="B224" s="335" t="s">
        <v>396</v>
      </c>
      <c r="C224" s="336"/>
      <c r="D224" s="336"/>
      <c r="E224" s="336"/>
      <c r="F224" s="336"/>
      <c r="G224" s="336"/>
      <c r="H224" s="336"/>
      <c r="I224" s="336"/>
      <c r="M224" s="14">
        <f t="shared" si="3"/>
        <v>0</v>
      </c>
    </row>
    <row r="225" spans="1:13">
      <c r="A225" s="90" t="s">
        <v>3</v>
      </c>
      <c r="B225" s="335" t="s">
        <v>397</v>
      </c>
      <c r="C225" s="336"/>
      <c r="D225" s="336"/>
      <c r="E225" s="336"/>
      <c r="F225" s="336"/>
      <c r="G225" s="336"/>
      <c r="H225" s="336"/>
      <c r="I225" s="336"/>
      <c r="M225" s="14">
        <f t="shared" si="3"/>
        <v>0</v>
      </c>
    </row>
    <row r="226" spans="1:13">
      <c r="A226" s="88" t="s">
        <v>3</v>
      </c>
      <c r="B226" s="333" t="s">
        <v>398</v>
      </c>
      <c r="C226" s="334"/>
      <c r="D226" s="334"/>
      <c r="E226" s="334"/>
      <c r="F226" s="334"/>
      <c r="G226" s="334"/>
      <c r="H226" s="334"/>
      <c r="I226" s="334"/>
      <c r="M226" s="14">
        <f t="shared" si="3"/>
        <v>0</v>
      </c>
    </row>
    <row r="227" spans="1:13">
      <c r="A227" s="86" t="s">
        <v>257</v>
      </c>
      <c r="B227" s="337" t="s">
        <v>399</v>
      </c>
      <c r="C227" s="338"/>
      <c r="D227" s="338"/>
      <c r="E227" s="338"/>
      <c r="F227" s="338"/>
      <c r="G227" s="338"/>
      <c r="H227" s="338"/>
      <c r="I227" s="338"/>
      <c r="M227" s="14">
        <f t="shared" si="3"/>
        <v>0</v>
      </c>
    </row>
    <row r="228" spans="1:13">
      <c r="A228" s="90" t="s">
        <v>3</v>
      </c>
      <c r="B228" s="335" t="s">
        <v>400</v>
      </c>
      <c r="C228" s="213"/>
      <c r="D228" s="213"/>
      <c r="E228" s="213"/>
      <c r="F228" s="213"/>
      <c r="G228" s="213"/>
      <c r="H228" s="213"/>
      <c r="I228" s="213"/>
      <c r="M228" s="14">
        <f t="shared" si="3"/>
        <v>0</v>
      </c>
    </row>
    <row r="229" spans="1:13">
      <c r="A229" s="90" t="s">
        <v>3</v>
      </c>
      <c r="B229" s="335" t="s">
        <v>401</v>
      </c>
      <c r="C229" s="213"/>
      <c r="D229" s="213"/>
      <c r="E229" s="213"/>
      <c r="F229" s="213"/>
      <c r="G229" s="213"/>
      <c r="H229" s="213"/>
      <c r="I229" s="213"/>
      <c r="M229" s="14">
        <f t="shared" si="3"/>
        <v>0</v>
      </c>
    </row>
    <row r="230" spans="1:13">
      <c r="A230" s="90" t="s">
        <v>3</v>
      </c>
      <c r="B230" s="335" t="s">
        <v>402</v>
      </c>
      <c r="C230" s="336"/>
      <c r="D230" s="336"/>
      <c r="E230" s="336"/>
      <c r="F230" s="336"/>
      <c r="G230" s="336"/>
      <c r="H230" s="336"/>
      <c r="I230" s="336"/>
      <c r="J230" s="336"/>
      <c r="M230" s="14">
        <f t="shared" si="3"/>
        <v>0</v>
      </c>
    </row>
    <row r="231" spans="1:13">
      <c r="A231" s="87" t="s">
        <v>258</v>
      </c>
      <c r="B231" s="337" t="s">
        <v>403</v>
      </c>
      <c r="C231" s="338"/>
      <c r="D231" s="338"/>
      <c r="E231" s="338"/>
      <c r="F231" s="338"/>
      <c r="G231" s="338"/>
      <c r="H231" s="338"/>
      <c r="I231" s="338"/>
      <c r="M231" s="14">
        <f t="shared" si="3"/>
        <v>0</v>
      </c>
    </row>
    <row r="232" spans="1:13">
      <c r="A232" s="90" t="s">
        <v>3</v>
      </c>
      <c r="B232" s="335" t="s">
        <v>405</v>
      </c>
      <c r="C232" s="336"/>
      <c r="D232" s="336"/>
      <c r="E232" s="336"/>
      <c r="F232" s="336"/>
      <c r="G232" s="336"/>
      <c r="H232" s="336"/>
      <c r="I232" s="336"/>
      <c r="M232" s="14">
        <f t="shared" si="3"/>
        <v>0</v>
      </c>
    </row>
    <row r="233" spans="1:13">
      <c r="A233" s="90" t="s">
        <v>3</v>
      </c>
      <c r="B233" s="335" t="s">
        <v>404</v>
      </c>
      <c r="C233" s="336"/>
      <c r="D233" s="336"/>
      <c r="E233" s="336"/>
      <c r="F233" s="336"/>
      <c r="G233" s="336"/>
      <c r="H233" s="336"/>
      <c r="I233" s="336"/>
      <c r="M233" s="14">
        <f t="shared" si="3"/>
        <v>0</v>
      </c>
    </row>
    <row r="234" spans="1:13">
      <c r="A234" s="90" t="s">
        <v>3</v>
      </c>
      <c r="B234" s="335" t="s">
        <v>406</v>
      </c>
      <c r="C234" s="336"/>
      <c r="D234" s="336"/>
      <c r="E234" s="336"/>
      <c r="F234" s="336"/>
      <c r="G234" s="336"/>
      <c r="H234" s="336"/>
      <c r="I234" s="336"/>
      <c r="L234" s="14">
        <f>IF(I241="n/a",0,1)</f>
        <v>1</v>
      </c>
      <c r="M234" s="14">
        <f t="shared" si="3"/>
        <v>0</v>
      </c>
    </row>
    <row r="235" spans="1:13">
      <c r="A235" s="90" t="s">
        <v>3</v>
      </c>
      <c r="B235" s="335" t="s">
        <v>407</v>
      </c>
      <c r="C235" s="336"/>
      <c r="D235" s="336"/>
      <c r="E235" s="336"/>
      <c r="F235" s="336"/>
      <c r="G235" s="336"/>
      <c r="H235" s="336"/>
      <c r="I235" s="336"/>
      <c r="M235" s="14">
        <f t="shared" si="3"/>
        <v>0</v>
      </c>
    </row>
    <row r="236" spans="1:13">
      <c r="A236" s="90" t="s">
        <v>3</v>
      </c>
      <c r="B236" s="335" t="s">
        <v>408</v>
      </c>
      <c r="C236" s="336"/>
      <c r="D236" s="336"/>
      <c r="E236" s="336"/>
      <c r="F236" s="336"/>
      <c r="G236" s="336"/>
      <c r="H236" s="336"/>
      <c r="I236" s="336"/>
      <c r="M236" s="14">
        <f t="shared" si="3"/>
        <v>0</v>
      </c>
    </row>
    <row r="237" spans="1:13">
      <c r="A237" s="136"/>
      <c r="B237" s="335" t="s">
        <v>409</v>
      </c>
      <c r="C237" s="336"/>
      <c r="D237" s="336"/>
      <c r="E237" s="336"/>
      <c r="F237" s="336"/>
      <c r="G237" s="336"/>
      <c r="H237" s="336"/>
      <c r="I237" s="336"/>
    </row>
    <row r="238" spans="1:13">
      <c r="A238" s="88" t="s">
        <v>3</v>
      </c>
      <c r="B238" s="333" t="s">
        <v>410</v>
      </c>
      <c r="C238" s="334"/>
      <c r="D238" s="334"/>
      <c r="E238" s="334"/>
      <c r="F238" s="334"/>
      <c r="G238" s="334"/>
      <c r="H238" s="334"/>
      <c r="I238" s="334"/>
      <c r="M238" s="14">
        <f t="shared" ref="M238:M265" si="4">IF(I240="n/a",0,VALUE(I240))</f>
        <v>0</v>
      </c>
    </row>
    <row r="239" spans="1:13">
      <c r="A239" s="85" t="s">
        <v>10</v>
      </c>
      <c r="B239" s="347" t="s">
        <v>411</v>
      </c>
      <c r="C239" s="347"/>
      <c r="D239" s="347"/>
      <c r="E239" s="347"/>
      <c r="F239" s="347"/>
      <c r="G239" s="347"/>
      <c r="H239" s="347"/>
      <c r="I239" s="347"/>
      <c r="M239" s="14" t="e">
        <f t="shared" si="4"/>
        <v>#VALUE!</v>
      </c>
    </row>
    <row r="240" spans="1:13" ht="13.5" thickBot="1">
      <c r="A240" s="371" t="s">
        <v>3</v>
      </c>
      <c r="B240" s="371"/>
      <c r="C240" s="371"/>
      <c r="D240" s="371"/>
      <c r="E240" s="371"/>
      <c r="F240" s="371"/>
      <c r="G240" s="371"/>
      <c r="H240" s="371"/>
      <c r="I240" s="371"/>
      <c r="M240" s="14">
        <f t="shared" si="4"/>
        <v>0</v>
      </c>
    </row>
    <row r="241" spans="1:13" ht="13.5" thickBot="1">
      <c r="A241" s="339" t="s">
        <v>389</v>
      </c>
      <c r="B241" s="340"/>
      <c r="C241" s="340"/>
      <c r="D241" s="340"/>
      <c r="E241" s="340"/>
      <c r="F241" s="340"/>
      <c r="G241" s="340"/>
      <c r="H241" s="83" t="s">
        <v>228</v>
      </c>
      <c r="I241" s="72" t="s">
        <v>3</v>
      </c>
      <c r="M241" s="14">
        <f t="shared" si="4"/>
        <v>0</v>
      </c>
    </row>
    <row r="242" spans="1:13">
      <c r="A242" s="341"/>
      <c r="B242" s="341"/>
      <c r="C242" s="341"/>
      <c r="D242" s="341"/>
      <c r="E242" s="341"/>
      <c r="F242" s="341"/>
      <c r="G242" s="341"/>
      <c r="H242" s="341"/>
      <c r="I242" s="341"/>
      <c r="M242" s="14">
        <f t="shared" si="4"/>
        <v>0</v>
      </c>
    </row>
    <row r="243" spans="1:13">
      <c r="A243" s="341"/>
      <c r="B243" s="341"/>
      <c r="C243" s="341"/>
      <c r="D243" s="341"/>
      <c r="E243" s="341"/>
      <c r="F243" s="341"/>
      <c r="G243" s="341"/>
      <c r="H243" s="341"/>
      <c r="I243" s="341"/>
      <c r="M243" s="14">
        <f t="shared" si="4"/>
        <v>0</v>
      </c>
    </row>
    <row r="244" spans="1:13">
      <c r="A244" s="342"/>
      <c r="B244" s="342"/>
      <c r="C244" s="342"/>
      <c r="D244" s="342"/>
      <c r="E244" s="342"/>
      <c r="F244" s="342"/>
      <c r="G244" s="342"/>
      <c r="H244" s="342"/>
      <c r="I244" s="342"/>
      <c r="M244" s="14">
        <f t="shared" si="4"/>
        <v>0</v>
      </c>
    </row>
    <row r="245" spans="1:13">
      <c r="A245" s="84" t="s">
        <v>28</v>
      </c>
      <c r="B245" s="368" t="s">
        <v>413</v>
      </c>
      <c r="C245" s="368"/>
      <c r="D245" s="368"/>
      <c r="E245" s="368"/>
      <c r="F245" s="368"/>
      <c r="G245" s="368"/>
      <c r="H245" s="368"/>
      <c r="I245" s="369"/>
      <c r="M245" s="14">
        <f t="shared" si="4"/>
        <v>0</v>
      </c>
    </row>
    <row r="246" spans="1:13">
      <c r="A246" s="85" t="s">
        <v>259</v>
      </c>
      <c r="B246" s="347" t="s">
        <v>415</v>
      </c>
      <c r="C246" s="347"/>
      <c r="D246" s="347"/>
      <c r="E246" s="347"/>
      <c r="F246" s="347"/>
      <c r="G246" s="347"/>
      <c r="H246" s="347"/>
      <c r="I246" s="347"/>
      <c r="M246" s="14">
        <f t="shared" si="4"/>
        <v>0</v>
      </c>
    </row>
    <row r="247" spans="1:13">
      <c r="A247" s="86" t="s">
        <v>255</v>
      </c>
      <c r="B247" s="338" t="s">
        <v>416</v>
      </c>
      <c r="C247" s="338"/>
      <c r="D247" s="338"/>
      <c r="E247" s="338"/>
      <c r="F247" s="338"/>
      <c r="G247" s="338"/>
      <c r="H247" s="338"/>
      <c r="I247" s="338"/>
      <c r="M247" s="14">
        <f t="shared" si="4"/>
        <v>0</v>
      </c>
    </row>
    <row r="248" spans="1:13">
      <c r="A248" s="90" t="s">
        <v>3</v>
      </c>
      <c r="B248" s="213" t="s">
        <v>417</v>
      </c>
      <c r="C248" s="213"/>
      <c r="D248" s="213"/>
      <c r="E248" s="213"/>
      <c r="F248" s="213"/>
      <c r="G248" s="213"/>
      <c r="H248" s="213"/>
      <c r="I248" s="213"/>
      <c r="M248" s="14">
        <f t="shared" si="4"/>
        <v>0</v>
      </c>
    </row>
    <row r="249" spans="1:13">
      <c r="A249" s="90" t="s">
        <v>3</v>
      </c>
      <c r="B249" s="334" t="s">
        <v>418</v>
      </c>
      <c r="C249" s="334"/>
      <c r="D249" s="334"/>
      <c r="E249" s="334"/>
      <c r="F249" s="334"/>
      <c r="G249" s="334"/>
      <c r="H249" s="334"/>
      <c r="I249" s="334"/>
      <c r="M249" s="14">
        <f t="shared" si="4"/>
        <v>0</v>
      </c>
    </row>
    <row r="250" spans="1:13">
      <c r="A250" s="87" t="s">
        <v>256</v>
      </c>
      <c r="B250" s="338" t="s">
        <v>419</v>
      </c>
      <c r="C250" s="338"/>
      <c r="D250" s="338"/>
      <c r="E250" s="338"/>
      <c r="F250" s="338"/>
      <c r="G250" s="338"/>
      <c r="H250" s="338"/>
      <c r="I250" s="338"/>
      <c r="M250" s="14">
        <f t="shared" si="4"/>
        <v>0</v>
      </c>
    </row>
    <row r="251" spans="1:13">
      <c r="A251" s="90" t="s">
        <v>3</v>
      </c>
      <c r="B251" s="336" t="s">
        <v>420</v>
      </c>
      <c r="C251" s="336"/>
      <c r="D251" s="336"/>
      <c r="E251" s="336"/>
      <c r="F251" s="336"/>
      <c r="G251" s="336"/>
      <c r="H251" s="336"/>
      <c r="I251" s="336"/>
      <c r="M251" s="14">
        <f t="shared" si="4"/>
        <v>0</v>
      </c>
    </row>
    <row r="252" spans="1:13">
      <c r="A252" s="90" t="s">
        <v>3</v>
      </c>
      <c r="B252" s="336" t="s">
        <v>421</v>
      </c>
      <c r="C252" s="336"/>
      <c r="D252" s="336"/>
      <c r="E252" s="336"/>
      <c r="F252" s="336"/>
      <c r="G252" s="336"/>
      <c r="H252" s="336"/>
      <c r="I252" s="336"/>
      <c r="L252" s="14">
        <f>IF(I259="n/a",0,1)</f>
        <v>1</v>
      </c>
      <c r="M252" s="14">
        <f t="shared" si="4"/>
        <v>0</v>
      </c>
    </row>
    <row r="253" spans="1:13">
      <c r="A253" s="90" t="s">
        <v>3</v>
      </c>
      <c r="B253" s="336" t="s">
        <v>422</v>
      </c>
      <c r="C253" s="336"/>
      <c r="D253" s="336"/>
      <c r="E253" s="336"/>
      <c r="F253" s="336"/>
      <c r="G253" s="336"/>
      <c r="H253" s="336"/>
      <c r="I253" s="336"/>
      <c r="M253" s="14">
        <f t="shared" si="4"/>
        <v>0</v>
      </c>
    </row>
    <row r="254" spans="1:13">
      <c r="A254" s="85" t="s">
        <v>257</v>
      </c>
      <c r="B254" s="347" t="s">
        <v>423</v>
      </c>
      <c r="C254" s="347"/>
      <c r="D254" s="347"/>
      <c r="E254" s="347"/>
      <c r="F254" s="347"/>
      <c r="G254" s="347"/>
      <c r="H254" s="347"/>
      <c r="I254" s="347"/>
      <c r="M254" s="14">
        <f t="shared" si="4"/>
        <v>0</v>
      </c>
    </row>
    <row r="255" spans="1:13">
      <c r="A255" s="87" t="s">
        <v>258</v>
      </c>
      <c r="B255" s="338" t="s">
        <v>424</v>
      </c>
      <c r="C255" s="338"/>
      <c r="D255" s="338"/>
      <c r="E255" s="338"/>
      <c r="F255" s="338"/>
      <c r="G255" s="338"/>
      <c r="H255" s="338"/>
      <c r="I255" s="338"/>
      <c r="M255" s="14">
        <f t="shared" si="4"/>
        <v>0</v>
      </c>
    </row>
    <row r="256" spans="1:13">
      <c r="A256" s="90" t="s">
        <v>3</v>
      </c>
      <c r="B256" s="336" t="s">
        <v>921</v>
      </c>
      <c r="C256" s="336"/>
      <c r="D256" s="336"/>
      <c r="E256" s="336"/>
      <c r="F256" s="336"/>
      <c r="G256" s="336"/>
      <c r="H256" s="336"/>
      <c r="I256" s="336"/>
      <c r="M256" s="14">
        <f t="shared" si="4"/>
        <v>0</v>
      </c>
    </row>
    <row r="257" spans="1:13">
      <c r="A257" s="88" t="s">
        <v>3</v>
      </c>
      <c r="B257" s="334" t="s">
        <v>425</v>
      </c>
      <c r="C257" s="334"/>
      <c r="D257" s="334"/>
      <c r="E257" s="334"/>
      <c r="F257" s="334"/>
      <c r="G257" s="334"/>
      <c r="H257" s="334"/>
      <c r="I257" s="334"/>
      <c r="M257" s="14" t="e">
        <f t="shared" si="4"/>
        <v>#VALUE!</v>
      </c>
    </row>
    <row r="258" spans="1:13" ht="13.5" thickBot="1">
      <c r="A258" s="371" t="s">
        <v>3</v>
      </c>
      <c r="B258" s="371"/>
      <c r="C258" s="371"/>
      <c r="D258" s="371"/>
      <c r="E258" s="371"/>
      <c r="F258" s="371"/>
      <c r="G258" s="371"/>
      <c r="H258" s="371"/>
      <c r="I258" s="371"/>
      <c r="M258" s="14">
        <f t="shared" si="4"/>
        <v>0</v>
      </c>
    </row>
    <row r="259" spans="1:13" ht="13.5" thickBot="1">
      <c r="A259" s="339" t="s">
        <v>412</v>
      </c>
      <c r="B259" s="340"/>
      <c r="C259" s="340"/>
      <c r="D259" s="340"/>
      <c r="E259" s="340"/>
      <c r="F259" s="340"/>
      <c r="G259" s="340"/>
      <c r="H259" s="83" t="s">
        <v>228</v>
      </c>
      <c r="I259" s="72" t="s">
        <v>3</v>
      </c>
      <c r="M259" s="14">
        <f t="shared" si="4"/>
        <v>0</v>
      </c>
    </row>
    <row r="260" spans="1:13">
      <c r="A260" s="341"/>
      <c r="B260" s="341"/>
      <c r="C260" s="341"/>
      <c r="D260" s="341"/>
      <c r="E260" s="341"/>
      <c r="F260" s="341"/>
      <c r="G260" s="341"/>
      <c r="H260" s="341"/>
      <c r="I260" s="341"/>
      <c r="M260" s="14">
        <f t="shared" si="4"/>
        <v>0</v>
      </c>
    </row>
    <row r="261" spans="1:13">
      <c r="A261" s="341"/>
      <c r="B261" s="341"/>
      <c r="C261" s="341"/>
      <c r="D261" s="341"/>
      <c r="E261" s="341"/>
      <c r="F261" s="341"/>
      <c r="G261" s="341"/>
      <c r="H261" s="341"/>
      <c r="I261" s="341"/>
      <c r="M261" s="14">
        <f t="shared" si="4"/>
        <v>0</v>
      </c>
    </row>
    <row r="262" spans="1:13">
      <c r="A262" s="342"/>
      <c r="B262" s="342"/>
      <c r="C262" s="342"/>
      <c r="D262" s="342"/>
      <c r="E262" s="342"/>
      <c r="F262" s="342"/>
      <c r="G262" s="342"/>
      <c r="H262" s="342"/>
      <c r="I262" s="342"/>
      <c r="M262" s="14">
        <f t="shared" si="4"/>
        <v>0</v>
      </c>
    </row>
    <row r="263" spans="1:13">
      <c r="A263" s="93" t="s">
        <v>29</v>
      </c>
      <c r="B263" s="423" t="s">
        <v>427</v>
      </c>
      <c r="C263" s="423"/>
      <c r="D263" s="423"/>
      <c r="E263" s="423"/>
      <c r="F263" s="423"/>
      <c r="G263" s="423"/>
      <c r="H263" s="423"/>
      <c r="I263" s="424"/>
      <c r="M263" s="14">
        <f t="shared" si="4"/>
        <v>0</v>
      </c>
    </row>
    <row r="264" spans="1:13">
      <c r="A264" s="85" t="s">
        <v>259</v>
      </c>
      <c r="B264" s="347" t="s">
        <v>428</v>
      </c>
      <c r="C264" s="347"/>
      <c r="D264" s="347"/>
      <c r="E264" s="347"/>
      <c r="F264" s="347"/>
      <c r="G264" s="347"/>
      <c r="H264" s="347"/>
      <c r="I264" s="347"/>
      <c r="M264" s="14">
        <f t="shared" si="4"/>
        <v>0</v>
      </c>
    </row>
    <row r="265" spans="1:13">
      <c r="A265" s="86" t="s">
        <v>255</v>
      </c>
      <c r="B265" s="338" t="s">
        <v>429</v>
      </c>
      <c r="C265" s="338"/>
      <c r="D265" s="338"/>
      <c r="E265" s="338"/>
      <c r="F265" s="338"/>
      <c r="G265" s="338"/>
      <c r="H265" s="338"/>
      <c r="I265" s="338"/>
      <c r="M265" s="14">
        <f t="shared" si="4"/>
        <v>0</v>
      </c>
    </row>
    <row r="266" spans="1:13">
      <c r="A266" s="90" t="s">
        <v>3</v>
      </c>
      <c r="B266" s="213" t="s">
        <v>430</v>
      </c>
      <c r="C266" s="213"/>
      <c r="D266" s="213"/>
      <c r="E266" s="213"/>
      <c r="F266" s="213"/>
      <c r="G266" s="213"/>
      <c r="H266" s="213"/>
      <c r="I266" s="213"/>
      <c r="J266" s="137"/>
      <c r="M266" s="14">
        <f t="shared" ref="M266:M330" si="5">IF(I268="n/a",0,VALUE(I268))</f>
        <v>0</v>
      </c>
    </row>
    <row r="267" spans="1:13">
      <c r="A267" s="90" t="s">
        <v>3</v>
      </c>
      <c r="B267" s="334" t="s">
        <v>431</v>
      </c>
      <c r="C267" s="334"/>
      <c r="D267" s="334"/>
      <c r="E267" s="334"/>
      <c r="F267" s="334"/>
      <c r="G267" s="334"/>
      <c r="H267" s="334"/>
      <c r="I267" s="334"/>
      <c r="M267" s="14">
        <f t="shared" si="5"/>
        <v>0</v>
      </c>
    </row>
    <row r="268" spans="1:13">
      <c r="A268" s="87" t="s">
        <v>256</v>
      </c>
      <c r="B268" s="335" t="s">
        <v>432</v>
      </c>
      <c r="C268" s="336"/>
      <c r="D268" s="336"/>
      <c r="E268" s="336"/>
      <c r="F268" s="336"/>
      <c r="G268" s="336"/>
      <c r="H268" s="336"/>
      <c r="I268" s="336"/>
      <c r="J268" s="336"/>
      <c r="M268" s="14">
        <f t="shared" si="5"/>
        <v>0</v>
      </c>
    </row>
    <row r="269" spans="1:13">
      <c r="A269" s="90" t="s">
        <v>3</v>
      </c>
      <c r="B269" s="336" t="s">
        <v>433</v>
      </c>
      <c r="C269" s="336"/>
      <c r="D269" s="336"/>
      <c r="E269" s="336"/>
      <c r="F269" s="336"/>
      <c r="G269" s="336"/>
      <c r="H269" s="336"/>
      <c r="I269" s="336"/>
      <c r="M269" s="14">
        <f t="shared" si="5"/>
        <v>0</v>
      </c>
    </row>
    <row r="270" spans="1:13">
      <c r="A270" s="90" t="s">
        <v>3</v>
      </c>
      <c r="B270" s="336" t="s">
        <v>434</v>
      </c>
      <c r="C270" s="336"/>
      <c r="D270" s="336"/>
      <c r="E270" s="336"/>
      <c r="F270" s="336"/>
      <c r="G270" s="336"/>
      <c r="H270" s="336"/>
      <c r="I270" s="336"/>
      <c r="M270" s="14">
        <f t="shared" si="5"/>
        <v>0</v>
      </c>
    </row>
    <row r="271" spans="1:13">
      <c r="A271" s="88" t="s">
        <v>3</v>
      </c>
      <c r="B271" s="334" t="s">
        <v>435</v>
      </c>
      <c r="C271" s="334"/>
      <c r="D271" s="334"/>
      <c r="E271" s="334"/>
      <c r="F271" s="334"/>
      <c r="G271" s="334"/>
      <c r="H271" s="334"/>
      <c r="I271" s="334"/>
      <c r="M271" s="14">
        <f t="shared" si="5"/>
        <v>0</v>
      </c>
    </row>
    <row r="272" spans="1:13">
      <c r="A272" s="86" t="s">
        <v>257</v>
      </c>
      <c r="B272" s="338" t="s">
        <v>436</v>
      </c>
      <c r="C272" s="338"/>
      <c r="D272" s="338"/>
      <c r="E272" s="338"/>
      <c r="F272" s="338"/>
      <c r="G272" s="338"/>
      <c r="H272" s="338"/>
      <c r="I272" s="338"/>
      <c r="M272" s="14">
        <f t="shared" si="5"/>
        <v>0</v>
      </c>
    </row>
    <row r="273" spans="1:14">
      <c r="A273" s="90" t="s">
        <v>3</v>
      </c>
      <c r="B273" s="213" t="s">
        <v>438</v>
      </c>
      <c r="C273" s="213"/>
      <c r="D273" s="213"/>
      <c r="E273" s="213"/>
      <c r="F273" s="213"/>
      <c r="G273" s="213"/>
      <c r="H273" s="213"/>
      <c r="I273" s="213"/>
      <c r="M273" s="14">
        <f t="shared" si="5"/>
        <v>0</v>
      </c>
    </row>
    <row r="274" spans="1:14">
      <c r="A274" s="90" t="s">
        <v>3</v>
      </c>
      <c r="B274" s="213" t="s">
        <v>437</v>
      </c>
      <c r="C274" s="213"/>
      <c r="D274" s="213"/>
      <c r="E274" s="213"/>
      <c r="F274" s="213"/>
      <c r="G274" s="213"/>
      <c r="H274" s="213"/>
      <c r="I274" s="213"/>
      <c r="J274" s="5"/>
      <c r="M274" s="14">
        <f t="shared" si="5"/>
        <v>0</v>
      </c>
    </row>
    <row r="275" spans="1:14">
      <c r="A275" s="90" t="s">
        <v>3</v>
      </c>
      <c r="B275" s="334" t="s">
        <v>439</v>
      </c>
      <c r="C275" s="334"/>
      <c r="D275" s="334"/>
      <c r="E275" s="334"/>
      <c r="F275" s="334"/>
      <c r="G275" s="334"/>
      <c r="H275" s="334"/>
      <c r="I275" s="334"/>
      <c r="J275" s="5"/>
      <c r="M275" s="14">
        <f t="shared" si="5"/>
        <v>0</v>
      </c>
    </row>
    <row r="276" spans="1:14">
      <c r="A276" s="87" t="s">
        <v>258</v>
      </c>
      <c r="B276" s="338" t="s">
        <v>440</v>
      </c>
      <c r="C276" s="338"/>
      <c r="D276" s="338"/>
      <c r="E276" s="338"/>
      <c r="F276" s="338"/>
      <c r="G276" s="338"/>
      <c r="H276" s="338"/>
      <c r="I276" s="338"/>
      <c r="L276" s="14">
        <f>IF(I283="n/a",0,1)</f>
        <v>1</v>
      </c>
      <c r="M276" s="14">
        <f t="shared" si="5"/>
        <v>0</v>
      </c>
    </row>
    <row r="277" spans="1:14">
      <c r="A277" s="90" t="s">
        <v>3</v>
      </c>
      <c r="B277" s="336" t="s">
        <v>441</v>
      </c>
      <c r="C277" s="336"/>
      <c r="D277" s="336"/>
      <c r="E277" s="336"/>
      <c r="F277" s="336"/>
      <c r="G277" s="336"/>
      <c r="H277" s="336"/>
      <c r="I277" s="336"/>
      <c r="M277" s="14">
        <f t="shared" si="5"/>
        <v>0</v>
      </c>
    </row>
    <row r="278" spans="1:14">
      <c r="A278" s="90" t="s">
        <v>3</v>
      </c>
      <c r="B278" s="336" t="s">
        <v>443</v>
      </c>
      <c r="C278" s="336"/>
      <c r="D278" s="336"/>
      <c r="E278" s="336"/>
      <c r="F278" s="336"/>
      <c r="G278" s="336"/>
      <c r="H278" s="336"/>
      <c r="I278" s="336"/>
      <c r="M278" s="14">
        <f t="shared" si="5"/>
        <v>0</v>
      </c>
    </row>
    <row r="279" spans="1:14">
      <c r="A279" s="90" t="s">
        <v>3</v>
      </c>
      <c r="B279" s="336" t="s">
        <v>442</v>
      </c>
      <c r="C279" s="336"/>
      <c r="D279" s="336"/>
      <c r="E279" s="336"/>
      <c r="F279" s="336"/>
      <c r="G279" s="336"/>
      <c r="H279" s="336"/>
      <c r="I279" s="336"/>
      <c r="M279" s="14">
        <f>IF(I282="n/a",0,VALUE(I282))</f>
        <v>0</v>
      </c>
    </row>
    <row r="280" spans="1:14">
      <c r="A280" s="90" t="s">
        <v>3</v>
      </c>
      <c r="B280" s="336" t="s">
        <v>922</v>
      </c>
      <c r="C280" s="336"/>
      <c r="D280" s="336"/>
      <c r="E280" s="336"/>
      <c r="F280" s="336"/>
      <c r="G280" s="336"/>
      <c r="H280" s="336"/>
      <c r="I280" s="336"/>
      <c r="M280" s="14" t="e">
        <f>IF(I283="n/a",0,VALUE(I283))</f>
        <v>#VALUE!</v>
      </c>
    </row>
    <row r="281" spans="1:14">
      <c r="A281" s="88"/>
      <c r="B281" s="334" t="s">
        <v>444</v>
      </c>
      <c r="C281" s="334"/>
      <c r="D281" s="334"/>
      <c r="E281" s="334"/>
      <c r="F281" s="334"/>
      <c r="G281" s="334"/>
      <c r="H281" s="334"/>
      <c r="I281" s="334"/>
    </row>
    <row r="282" spans="1:14" ht="13.5" thickBot="1">
      <c r="A282" s="405" t="s">
        <v>3</v>
      </c>
      <c r="B282" s="405"/>
      <c r="C282" s="405"/>
      <c r="D282" s="405"/>
      <c r="E282" s="405"/>
      <c r="F282" s="405"/>
      <c r="G282" s="405"/>
      <c r="H282" s="405"/>
      <c r="I282" s="405"/>
      <c r="M282" s="14">
        <f t="shared" si="5"/>
        <v>0</v>
      </c>
    </row>
    <row r="283" spans="1:14" s="94" customFormat="1" ht="13.5" thickBot="1">
      <c r="A283" s="339" t="s">
        <v>426</v>
      </c>
      <c r="B283" s="340"/>
      <c r="C283" s="340"/>
      <c r="D283" s="340"/>
      <c r="E283" s="340"/>
      <c r="F283" s="340"/>
      <c r="G283" s="340"/>
      <c r="H283" s="83" t="s">
        <v>228</v>
      </c>
      <c r="I283" s="72" t="s">
        <v>3</v>
      </c>
      <c r="K283" s="95"/>
      <c r="L283" s="95"/>
      <c r="M283" s="14">
        <f t="shared" si="5"/>
        <v>0</v>
      </c>
      <c r="N283" s="95"/>
    </row>
    <row r="284" spans="1:14" s="94" customFormat="1">
      <c r="A284" s="343"/>
      <c r="B284" s="343"/>
      <c r="C284" s="343"/>
      <c r="D284" s="343"/>
      <c r="E284" s="343"/>
      <c r="F284" s="343"/>
      <c r="G284" s="343"/>
      <c r="H284" s="343"/>
      <c r="I284" s="343"/>
      <c r="K284" s="95"/>
      <c r="L284" s="95"/>
      <c r="M284" s="14">
        <f t="shared" si="5"/>
        <v>0</v>
      </c>
      <c r="N284" s="95"/>
    </row>
    <row r="285" spans="1:14">
      <c r="A285" s="343"/>
      <c r="B285" s="343"/>
      <c r="C285" s="343"/>
      <c r="D285" s="343"/>
      <c r="E285" s="343"/>
      <c r="F285" s="343"/>
      <c r="G285" s="343"/>
      <c r="H285" s="343"/>
      <c r="I285" s="343"/>
      <c r="M285" s="14">
        <f t="shared" si="5"/>
        <v>0</v>
      </c>
    </row>
    <row r="286" spans="1:14">
      <c r="A286" s="344"/>
      <c r="B286" s="344"/>
      <c r="C286" s="344"/>
      <c r="D286" s="344"/>
      <c r="E286" s="344"/>
      <c r="F286" s="344"/>
      <c r="G286" s="344"/>
      <c r="H286" s="344"/>
      <c r="I286" s="344"/>
      <c r="M286" s="14">
        <f t="shared" si="5"/>
        <v>0</v>
      </c>
    </row>
    <row r="287" spans="1:14">
      <c r="A287" s="406" t="s">
        <v>30</v>
      </c>
      <c r="B287" s="408" t="s">
        <v>445</v>
      </c>
      <c r="C287" s="408"/>
      <c r="D287" s="408"/>
      <c r="E287" s="408"/>
      <c r="F287" s="408"/>
      <c r="G287" s="408"/>
      <c r="H287" s="408"/>
      <c r="I287" s="409"/>
      <c r="M287" s="14">
        <f t="shared" si="5"/>
        <v>0</v>
      </c>
    </row>
    <row r="288" spans="1:14">
      <c r="A288" s="407"/>
      <c r="B288" s="410" t="s">
        <v>446</v>
      </c>
      <c r="C288" s="410"/>
      <c r="D288" s="410"/>
      <c r="E288" s="410"/>
      <c r="F288" s="410"/>
      <c r="G288" s="410"/>
      <c r="H288" s="410"/>
      <c r="I288" s="411"/>
      <c r="M288" s="14">
        <f t="shared" si="5"/>
        <v>0</v>
      </c>
    </row>
    <row r="289" spans="1:13">
      <c r="A289" s="85" t="s">
        <v>259</v>
      </c>
      <c r="B289" s="346" t="s">
        <v>448</v>
      </c>
      <c r="C289" s="347"/>
      <c r="D289" s="347"/>
      <c r="E289" s="347"/>
      <c r="F289" s="347"/>
      <c r="G289" s="347"/>
      <c r="H289" s="347"/>
      <c r="I289" s="347"/>
      <c r="M289" s="14">
        <f t="shared" si="5"/>
        <v>0</v>
      </c>
    </row>
    <row r="290" spans="1:13">
      <c r="A290" s="86" t="s">
        <v>255</v>
      </c>
      <c r="B290" s="337" t="s">
        <v>449</v>
      </c>
      <c r="C290" s="338"/>
      <c r="D290" s="338"/>
      <c r="E290" s="338"/>
      <c r="F290" s="338"/>
      <c r="G290" s="338"/>
      <c r="H290" s="338"/>
      <c r="I290" s="338"/>
      <c r="M290" s="14">
        <f t="shared" si="5"/>
        <v>0</v>
      </c>
    </row>
    <row r="291" spans="1:13">
      <c r="A291" s="91" t="s">
        <v>3</v>
      </c>
      <c r="B291" s="333" t="s">
        <v>450</v>
      </c>
      <c r="C291" s="334"/>
      <c r="D291" s="334"/>
      <c r="E291" s="334"/>
      <c r="F291" s="334"/>
      <c r="G291" s="334"/>
      <c r="H291" s="334"/>
      <c r="I291" s="334"/>
      <c r="M291" s="14">
        <f t="shared" si="5"/>
        <v>0</v>
      </c>
    </row>
    <row r="292" spans="1:13">
      <c r="A292" s="87" t="s">
        <v>256</v>
      </c>
      <c r="B292" s="337" t="s">
        <v>464</v>
      </c>
      <c r="C292" s="338"/>
      <c r="D292" s="338"/>
      <c r="E292" s="338"/>
      <c r="F292" s="338"/>
      <c r="G292" s="338"/>
      <c r="H292" s="338"/>
      <c r="I292" s="338"/>
      <c r="M292" s="14">
        <f t="shared" si="5"/>
        <v>0</v>
      </c>
    </row>
    <row r="293" spans="1:13">
      <c r="A293" s="91" t="s">
        <v>3</v>
      </c>
      <c r="B293" s="335" t="s">
        <v>451</v>
      </c>
      <c r="C293" s="336"/>
      <c r="D293" s="336"/>
      <c r="E293" s="336"/>
      <c r="F293" s="97"/>
      <c r="G293" s="336" t="s">
        <v>456</v>
      </c>
      <c r="H293" s="336"/>
      <c r="I293" s="336"/>
      <c r="M293" s="14">
        <f t="shared" si="5"/>
        <v>0</v>
      </c>
    </row>
    <row r="294" spans="1:13">
      <c r="A294" s="91" t="s">
        <v>3</v>
      </c>
      <c r="B294" s="335" t="s">
        <v>452</v>
      </c>
      <c r="C294" s="336"/>
      <c r="D294" s="336"/>
      <c r="E294" s="336"/>
      <c r="F294" s="97"/>
      <c r="G294" s="336" t="s">
        <v>457</v>
      </c>
      <c r="H294" s="336"/>
      <c r="I294" s="336"/>
      <c r="M294" s="14">
        <f t="shared" si="5"/>
        <v>0</v>
      </c>
    </row>
    <row r="295" spans="1:13">
      <c r="A295" s="91" t="s">
        <v>3</v>
      </c>
      <c r="B295" s="335" t="s">
        <v>453</v>
      </c>
      <c r="C295" s="336"/>
      <c r="D295" s="336"/>
      <c r="E295" s="336"/>
      <c r="F295" s="97"/>
      <c r="G295" s="336" t="s">
        <v>458</v>
      </c>
      <c r="H295" s="336"/>
      <c r="I295" s="336"/>
      <c r="M295" s="14">
        <f t="shared" si="5"/>
        <v>0</v>
      </c>
    </row>
    <row r="296" spans="1:13">
      <c r="A296" s="91" t="s">
        <v>3</v>
      </c>
      <c r="B296" s="335" t="s">
        <v>454</v>
      </c>
      <c r="C296" s="336"/>
      <c r="D296" s="336"/>
      <c r="E296" s="336"/>
      <c r="F296" s="97"/>
      <c r="G296" s="336" t="s">
        <v>459</v>
      </c>
      <c r="H296" s="336"/>
      <c r="I296" s="336"/>
      <c r="M296" s="14">
        <f t="shared" si="5"/>
        <v>0</v>
      </c>
    </row>
    <row r="297" spans="1:13">
      <c r="A297" s="91" t="s">
        <v>3</v>
      </c>
      <c r="B297" s="333" t="s">
        <v>455</v>
      </c>
      <c r="C297" s="334"/>
      <c r="D297" s="334"/>
      <c r="E297" s="334"/>
      <c r="F297" s="404"/>
      <c r="G297" s="404"/>
      <c r="H297" s="404"/>
      <c r="I297" s="404"/>
      <c r="M297" s="14">
        <f t="shared" si="5"/>
        <v>0</v>
      </c>
    </row>
    <row r="298" spans="1:13">
      <c r="A298" s="87" t="s">
        <v>257</v>
      </c>
      <c r="B298" s="337" t="s">
        <v>460</v>
      </c>
      <c r="C298" s="338"/>
      <c r="D298" s="338"/>
      <c r="E298" s="338"/>
      <c r="F298" s="338"/>
      <c r="G298" s="338"/>
      <c r="H298" s="338"/>
      <c r="I298" s="338"/>
      <c r="M298" s="14">
        <f t="shared" si="5"/>
        <v>0</v>
      </c>
    </row>
    <row r="299" spans="1:13">
      <c r="A299" s="91" t="s">
        <v>3</v>
      </c>
      <c r="B299" s="335" t="s">
        <v>465</v>
      </c>
      <c r="C299" s="336"/>
      <c r="D299" s="336"/>
      <c r="E299" s="336"/>
      <c r="F299" s="336"/>
      <c r="G299" s="336"/>
      <c r="H299" s="336"/>
      <c r="I299" s="336"/>
      <c r="M299" s="14">
        <f t="shared" si="5"/>
        <v>0</v>
      </c>
    </row>
    <row r="300" spans="1:13">
      <c r="A300" s="91" t="s">
        <v>3</v>
      </c>
      <c r="B300" s="335" t="s">
        <v>451</v>
      </c>
      <c r="C300" s="336"/>
      <c r="D300" s="336"/>
      <c r="E300" s="336"/>
      <c r="F300" s="97"/>
      <c r="G300" s="336" t="s">
        <v>456</v>
      </c>
      <c r="H300" s="336"/>
      <c r="I300" s="336"/>
      <c r="M300" s="14">
        <f t="shared" si="5"/>
        <v>0</v>
      </c>
    </row>
    <row r="301" spans="1:13">
      <c r="A301" s="91" t="s">
        <v>3</v>
      </c>
      <c r="B301" s="335" t="s">
        <v>452</v>
      </c>
      <c r="C301" s="336"/>
      <c r="D301" s="336"/>
      <c r="E301" s="336"/>
      <c r="F301" s="97"/>
      <c r="G301" s="336" t="s">
        <v>457</v>
      </c>
      <c r="H301" s="336"/>
      <c r="I301" s="336"/>
      <c r="M301" s="14">
        <f t="shared" si="5"/>
        <v>0</v>
      </c>
    </row>
    <row r="302" spans="1:13">
      <c r="A302" s="91" t="s">
        <v>3</v>
      </c>
      <c r="B302" s="335" t="s">
        <v>453</v>
      </c>
      <c r="C302" s="336"/>
      <c r="D302" s="336"/>
      <c r="E302" s="336"/>
      <c r="F302" s="97"/>
      <c r="G302" s="336" t="s">
        <v>458</v>
      </c>
      <c r="H302" s="336"/>
      <c r="I302" s="336"/>
      <c r="M302" s="14">
        <f t="shared" si="5"/>
        <v>0</v>
      </c>
    </row>
    <row r="303" spans="1:13">
      <c r="A303" s="91" t="s">
        <v>3</v>
      </c>
      <c r="B303" s="335" t="s">
        <v>454</v>
      </c>
      <c r="C303" s="336"/>
      <c r="D303" s="336"/>
      <c r="E303" s="336"/>
      <c r="F303" s="97"/>
      <c r="G303" s="336" t="s">
        <v>459</v>
      </c>
      <c r="H303" s="336"/>
      <c r="I303" s="336"/>
      <c r="M303" s="14">
        <f t="shared" si="5"/>
        <v>0</v>
      </c>
    </row>
    <row r="304" spans="1:13">
      <c r="A304" s="91" t="s">
        <v>3</v>
      </c>
      <c r="B304" s="333" t="s">
        <v>455</v>
      </c>
      <c r="C304" s="334"/>
      <c r="D304" s="334"/>
      <c r="E304" s="334"/>
      <c r="F304" s="404"/>
      <c r="G304" s="404"/>
      <c r="H304" s="404"/>
      <c r="I304" s="404"/>
      <c r="M304" s="14">
        <f t="shared" si="5"/>
        <v>0</v>
      </c>
    </row>
    <row r="305" spans="1:13">
      <c r="A305" s="87" t="s">
        <v>258</v>
      </c>
      <c r="B305" s="337" t="s">
        <v>461</v>
      </c>
      <c r="C305" s="338"/>
      <c r="D305" s="338"/>
      <c r="E305" s="338"/>
      <c r="F305" s="338"/>
      <c r="G305" s="338"/>
      <c r="H305" s="338"/>
      <c r="I305" s="338"/>
      <c r="M305" s="14">
        <f t="shared" si="5"/>
        <v>0</v>
      </c>
    </row>
    <row r="306" spans="1:13">
      <c r="A306" s="91" t="s">
        <v>3</v>
      </c>
      <c r="B306" s="335" t="s">
        <v>462</v>
      </c>
      <c r="C306" s="336"/>
      <c r="D306" s="336"/>
      <c r="E306" s="336"/>
      <c r="F306" s="336"/>
      <c r="G306" s="336"/>
      <c r="H306" s="336"/>
      <c r="I306" s="336"/>
      <c r="M306" s="14">
        <f t="shared" si="5"/>
        <v>0</v>
      </c>
    </row>
    <row r="307" spans="1:13">
      <c r="A307" s="91" t="s">
        <v>3</v>
      </c>
      <c r="B307" s="335" t="s">
        <v>463</v>
      </c>
      <c r="C307" s="336"/>
      <c r="D307" s="336"/>
      <c r="E307" s="336"/>
      <c r="F307" s="336"/>
      <c r="G307" s="336"/>
      <c r="H307" s="336"/>
      <c r="I307" s="336"/>
      <c r="M307" s="14">
        <f t="shared" si="5"/>
        <v>0</v>
      </c>
    </row>
    <row r="308" spans="1:13">
      <c r="A308" s="91" t="s">
        <v>3</v>
      </c>
      <c r="B308" s="335" t="s">
        <v>466</v>
      </c>
      <c r="C308" s="336"/>
      <c r="D308" s="336"/>
      <c r="E308" s="336"/>
      <c r="F308" s="336"/>
      <c r="G308" s="336"/>
      <c r="H308" s="336"/>
      <c r="I308" s="336"/>
      <c r="M308" s="14">
        <f t="shared" si="5"/>
        <v>0</v>
      </c>
    </row>
    <row r="309" spans="1:13">
      <c r="A309" s="91" t="s">
        <v>3</v>
      </c>
      <c r="B309" s="335" t="s">
        <v>451</v>
      </c>
      <c r="C309" s="336"/>
      <c r="D309" s="336"/>
      <c r="E309" s="336"/>
      <c r="F309" s="97"/>
      <c r="G309" s="336" t="s">
        <v>456</v>
      </c>
      <c r="H309" s="336"/>
      <c r="I309" s="336"/>
      <c r="M309" s="14">
        <f t="shared" si="5"/>
        <v>0</v>
      </c>
    </row>
    <row r="310" spans="1:13">
      <c r="A310" s="91" t="s">
        <v>3</v>
      </c>
      <c r="B310" s="335" t="s">
        <v>452</v>
      </c>
      <c r="C310" s="336"/>
      <c r="D310" s="336"/>
      <c r="E310" s="336"/>
      <c r="F310" s="97"/>
      <c r="G310" s="336" t="s">
        <v>457</v>
      </c>
      <c r="H310" s="336"/>
      <c r="I310" s="336"/>
      <c r="M310" s="14">
        <f t="shared" si="5"/>
        <v>0</v>
      </c>
    </row>
    <row r="311" spans="1:13">
      <c r="A311" s="91" t="s">
        <v>3</v>
      </c>
      <c r="B311" s="335" t="s">
        <v>453</v>
      </c>
      <c r="C311" s="336"/>
      <c r="D311" s="336"/>
      <c r="E311" s="336"/>
      <c r="F311" s="97"/>
      <c r="G311" s="336" t="s">
        <v>458</v>
      </c>
      <c r="H311" s="336"/>
      <c r="I311" s="336"/>
      <c r="M311" s="14">
        <f>IF(I314="n/a",0,VALUE(I314))</f>
        <v>0</v>
      </c>
    </row>
    <row r="312" spans="1:13">
      <c r="A312" s="91" t="s">
        <v>3</v>
      </c>
      <c r="B312" s="335" t="s">
        <v>454</v>
      </c>
      <c r="C312" s="336"/>
      <c r="D312" s="336"/>
      <c r="E312" s="336"/>
      <c r="F312" s="97"/>
      <c r="G312" s="336" t="s">
        <v>459</v>
      </c>
      <c r="H312" s="336"/>
      <c r="I312" s="336"/>
      <c r="L312" s="14">
        <f>SUM(L234:L308)</f>
        <v>3</v>
      </c>
      <c r="M312" s="14" t="e">
        <f>IF(I315="n/a",0,VALUE(I315))</f>
        <v>#VALUE!</v>
      </c>
    </row>
    <row r="313" spans="1:13">
      <c r="A313" s="88"/>
      <c r="B313" s="333" t="s">
        <v>455</v>
      </c>
      <c r="C313" s="334"/>
      <c r="D313" s="334"/>
      <c r="E313" s="334"/>
      <c r="F313" s="404"/>
      <c r="G313" s="404"/>
      <c r="H313" s="404"/>
      <c r="I313" s="404"/>
    </row>
    <row r="314" spans="1:13" ht="13.5" thickBot="1">
      <c r="A314" s="370" t="s">
        <v>3</v>
      </c>
      <c r="B314" s="370"/>
      <c r="C314" s="370"/>
      <c r="D314" s="370"/>
      <c r="E314" s="370"/>
      <c r="F314" s="370"/>
      <c r="G314" s="370"/>
      <c r="H314" s="370"/>
      <c r="I314" s="370"/>
      <c r="M314" s="14">
        <f t="shared" si="5"/>
        <v>0</v>
      </c>
    </row>
    <row r="315" spans="1:13" ht="13.5" thickBot="1">
      <c r="A315" s="339" t="s">
        <v>447</v>
      </c>
      <c r="B315" s="340"/>
      <c r="C315" s="340"/>
      <c r="D315" s="340"/>
      <c r="E315" s="340"/>
      <c r="F315" s="340"/>
      <c r="G315" s="340"/>
      <c r="H315" s="83" t="s">
        <v>228</v>
      </c>
      <c r="I315" s="72" t="s">
        <v>3</v>
      </c>
      <c r="M315" s="14">
        <f t="shared" si="5"/>
        <v>0</v>
      </c>
    </row>
    <row r="316" spans="1:13">
      <c r="A316" s="343"/>
      <c r="B316" s="343"/>
      <c r="C316" s="343"/>
      <c r="D316" s="343"/>
      <c r="E316" s="343"/>
      <c r="F316" s="343"/>
      <c r="G316" s="343"/>
      <c r="H316" s="343"/>
      <c r="I316" s="343"/>
      <c r="M316" s="14">
        <f t="shared" si="5"/>
        <v>0</v>
      </c>
    </row>
    <row r="317" spans="1:13">
      <c r="A317" s="343"/>
      <c r="B317" s="343"/>
      <c r="C317" s="343"/>
      <c r="D317" s="343"/>
      <c r="E317" s="343"/>
      <c r="F317" s="343"/>
      <c r="G317" s="343"/>
      <c r="H317" s="343"/>
      <c r="I317" s="343"/>
      <c r="M317" s="14" t="e">
        <f t="shared" si="5"/>
        <v>#VALUE!</v>
      </c>
    </row>
    <row r="318" spans="1:13" ht="13.5" thickBot="1">
      <c r="A318" s="345"/>
      <c r="B318" s="345"/>
      <c r="C318" s="345"/>
      <c r="D318" s="345"/>
      <c r="E318" s="345"/>
      <c r="F318" s="345"/>
      <c r="G318" s="345"/>
      <c r="H318" s="345"/>
      <c r="I318" s="345"/>
      <c r="M318" s="14" t="e">
        <f t="shared" si="5"/>
        <v>#VALUE!</v>
      </c>
    </row>
    <row r="319" spans="1:13" ht="13.5" thickBot="1">
      <c r="A319" s="99"/>
      <c r="B319" s="355" t="s">
        <v>302</v>
      </c>
      <c r="C319" s="356"/>
      <c r="D319" s="98">
        <v>16</v>
      </c>
      <c r="E319" s="8"/>
      <c r="F319" s="357" t="s">
        <v>467</v>
      </c>
      <c r="G319" s="358"/>
      <c r="H319" s="359"/>
      <c r="I319" s="149" t="e">
        <f>M239+M257+M280+M312</f>
        <v>#VALUE!</v>
      </c>
      <c r="J319" s="135"/>
      <c r="M319" s="14">
        <f t="shared" si="5"/>
        <v>0</v>
      </c>
    </row>
    <row r="320" spans="1:13" ht="14.25" thickTop="1" thickBot="1">
      <c r="A320" s="349"/>
      <c r="B320" s="350"/>
      <c r="C320" s="350"/>
      <c r="D320" s="350"/>
      <c r="E320" s="351"/>
      <c r="F320" s="352" t="s">
        <v>301</v>
      </c>
      <c r="G320" s="353"/>
      <c r="H320" s="354"/>
      <c r="I320" s="150" t="e">
        <f>I319/D319*100</f>
        <v>#VALUE!</v>
      </c>
      <c r="J320" s="135"/>
      <c r="M320" s="14">
        <f t="shared" si="5"/>
        <v>0</v>
      </c>
    </row>
    <row r="321" spans="1:13">
      <c r="A321" s="399"/>
      <c r="B321" s="399"/>
      <c r="C321" s="399"/>
      <c r="D321" s="399"/>
      <c r="E321" s="399"/>
      <c r="F321" s="399"/>
      <c r="G321" s="399"/>
      <c r="H321" s="399"/>
      <c r="I321" s="399"/>
      <c r="J321" s="105"/>
      <c r="M321" s="14">
        <f t="shared" si="5"/>
        <v>0</v>
      </c>
    </row>
    <row r="322" spans="1:13">
      <c r="A322" s="161"/>
      <c r="B322" s="161"/>
      <c r="C322" s="161"/>
      <c r="D322" s="161"/>
      <c r="E322" s="161"/>
      <c r="F322" s="161"/>
      <c r="G322" s="161"/>
      <c r="H322" s="161"/>
      <c r="I322" s="161"/>
      <c r="J322" s="105"/>
      <c r="M322" s="14">
        <f t="shared" si="5"/>
        <v>0</v>
      </c>
    </row>
    <row r="323" spans="1:13">
      <c r="A323" s="92"/>
      <c r="B323" s="393" t="s">
        <v>468</v>
      </c>
      <c r="C323" s="393"/>
      <c r="D323" s="393"/>
      <c r="E323" s="393"/>
      <c r="F323" s="393"/>
      <c r="G323" s="393"/>
      <c r="H323" s="393"/>
      <c r="I323" s="92"/>
      <c r="J323" s="156" t="s">
        <v>2</v>
      </c>
      <c r="M323" s="14">
        <f t="shared" si="5"/>
        <v>0</v>
      </c>
    </row>
    <row r="324" spans="1:13">
      <c r="A324" s="394"/>
      <c r="B324" s="394"/>
      <c r="C324" s="394"/>
      <c r="D324" s="394"/>
      <c r="E324" s="394"/>
      <c r="F324" s="394"/>
      <c r="G324" s="394"/>
      <c r="H324" s="394"/>
      <c r="I324" s="394"/>
      <c r="J324" s="156" t="s">
        <v>1</v>
      </c>
      <c r="M324" s="14">
        <f t="shared" si="5"/>
        <v>0</v>
      </c>
    </row>
    <row r="325" spans="1:13">
      <c r="A325" s="394"/>
      <c r="B325" s="394"/>
      <c r="C325" s="394"/>
      <c r="D325" s="394"/>
      <c r="E325" s="394"/>
      <c r="F325" s="394"/>
      <c r="G325" s="394"/>
      <c r="H325" s="394"/>
      <c r="I325" s="394"/>
      <c r="M325" s="14">
        <f t="shared" si="5"/>
        <v>0</v>
      </c>
    </row>
    <row r="326" spans="1:13">
      <c r="A326" s="77" t="s">
        <v>31</v>
      </c>
      <c r="B326" s="368" t="s">
        <v>469</v>
      </c>
      <c r="C326" s="380"/>
      <c r="D326" s="380"/>
      <c r="E326" s="380"/>
      <c r="F326" s="380"/>
      <c r="G326" s="380"/>
      <c r="H326" s="380"/>
      <c r="I326" s="381"/>
      <c r="M326" s="14">
        <f t="shared" si="5"/>
        <v>0</v>
      </c>
    </row>
    <row r="327" spans="1:13">
      <c r="A327" s="85" t="s">
        <v>259</v>
      </c>
      <c r="B327" s="346" t="s">
        <v>470</v>
      </c>
      <c r="C327" s="347"/>
      <c r="D327" s="347"/>
      <c r="E327" s="347"/>
      <c r="F327" s="347"/>
      <c r="G327" s="347"/>
      <c r="H327" s="347"/>
      <c r="I327" s="347"/>
      <c r="M327" s="14">
        <f t="shared" si="5"/>
        <v>0</v>
      </c>
    </row>
    <row r="328" spans="1:13">
      <c r="A328" s="86" t="s">
        <v>255</v>
      </c>
      <c r="B328" s="362" t="s">
        <v>471</v>
      </c>
      <c r="C328" s="363"/>
      <c r="D328" s="363"/>
      <c r="E328" s="363"/>
      <c r="F328" s="363"/>
      <c r="G328" s="363"/>
      <c r="H328" s="363"/>
      <c r="I328" s="363"/>
      <c r="M328" s="14">
        <f t="shared" si="5"/>
        <v>0</v>
      </c>
    </row>
    <row r="329" spans="1:13">
      <c r="A329" s="88" t="s">
        <v>3</v>
      </c>
      <c r="B329" s="360" t="s">
        <v>472</v>
      </c>
      <c r="C329" s="361"/>
      <c r="D329" s="361"/>
      <c r="E329" s="361"/>
      <c r="F329" s="361"/>
      <c r="G329" s="361"/>
      <c r="H329" s="361"/>
      <c r="I329" s="361"/>
      <c r="M329" s="14">
        <f t="shared" si="5"/>
        <v>0</v>
      </c>
    </row>
    <row r="330" spans="1:13">
      <c r="A330" s="86" t="s">
        <v>256</v>
      </c>
      <c r="B330" s="364" t="s">
        <v>473</v>
      </c>
      <c r="C330" s="365"/>
      <c r="D330" s="365"/>
      <c r="E330" s="365"/>
      <c r="F330" s="365"/>
      <c r="G330" s="365"/>
      <c r="H330" s="365"/>
      <c r="I330" s="365"/>
      <c r="M330" s="14">
        <f t="shared" si="5"/>
        <v>0</v>
      </c>
    </row>
    <row r="331" spans="1:13">
      <c r="A331" s="91" t="s">
        <v>3</v>
      </c>
      <c r="B331" s="364" t="s">
        <v>474</v>
      </c>
      <c r="C331" s="366"/>
      <c r="D331" s="366"/>
      <c r="E331" s="366"/>
      <c r="F331" s="366"/>
      <c r="G331" s="366"/>
      <c r="H331" s="366"/>
      <c r="I331" s="366"/>
      <c r="M331" s="14">
        <f t="shared" ref="M331:M351" si="6">IF(I333="n/a",0,VALUE(I333))</f>
        <v>0</v>
      </c>
    </row>
    <row r="332" spans="1:13">
      <c r="A332" s="87" t="s">
        <v>257</v>
      </c>
      <c r="B332" s="337" t="s">
        <v>516</v>
      </c>
      <c r="C332" s="338"/>
      <c r="D332" s="338"/>
      <c r="E332" s="338"/>
      <c r="F332" s="338"/>
      <c r="G332" s="338"/>
      <c r="H332" s="338"/>
      <c r="I332" s="338"/>
      <c r="M332" s="14">
        <f t="shared" si="6"/>
        <v>0</v>
      </c>
    </row>
    <row r="333" spans="1:13">
      <c r="A333" s="86"/>
      <c r="B333" s="335" t="s">
        <v>475</v>
      </c>
      <c r="C333" s="336"/>
      <c r="D333" s="336"/>
      <c r="E333" s="336"/>
      <c r="F333" s="336"/>
      <c r="G333" s="336"/>
      <c r="H333" s="336"/>
      <c r="I333" s="336"/>
      <c r="K333" s="14" t="s">
        <v>3</v>
      </c>
      <c r="L333" s="14" t="e">
        <f>IF(#REF!="n/a",0,1)</f>
        <v>#REF!</v>
      </c>
      <c r="M333" s="14">
        <f t="shared" si="6"/>
        <v>0</v>
      </c>
    </row>
    <row r="334" spans="1:13">
      <c r="A334" s="87" t="s">
        <v>258</v>
      </c>
      <c r="B334" s="337" t="s">
        <v>476</v>
      </c>
      <c r="C334" s="338"/>
      <c r="D334" s="338"/>
      <c r="E334" s="338"/>
      <c r="F334" s="338"/>
      <c r="G334" s="338"/>
      <c r="H334" s="338"/>
      <c r="I334" s="338"/>
      <c r="M334" s="14">
        <f t="shared" si="6"/>
        <v>0</v>
      </c>
    </row>
    <row r="335" spans="1:13">
      <c r="A335" s="91" t="s">
        <v>3</v>
      </c>
      <c r="B335" s="335" t="s">
        <v>477</v>
      </c>
      <c r="C335" s="336"/>
      <c r="D335" s="336"/>
      <c r="E335" s="336"/>
      <c r="F335" s="336"/>
      <c r="G335" s="336"/>
      <c r="H335" s="336"/>
      <c r="I335" s="336"/>
      <c r="M335" s="14">
        <f t="shared" si="6"/>
        <v>0</v>
      </c>
    </row>
    <row r="336" spans="1:13">
      <c r="A336" s="91" t="s">
        <v>3</v>
      </c>
      <c r="B336" s="335" t="s">
        <v>478</v>
      </c>
      <c r="C336" s="336"/>
      <c r="D336" s="336"/>
      <c r="E336" s="336"/>
      <c r="F336" s="336"/>
      <c r="G336" s="336"/>
      <c r="H336" s="336"/>
      <c r="I336" s="336"/>
      <c r="M336" s="14">
        <f t="shared" si="6"/>
        <v>0</v>
      </c>
    </row>
    <row r="337" spans="1:13">
      <c r="A337" s="89"/>
      <c r="B337" s="333" t="s">
        <v>479</v>
      </c>
      <c r="C337" s="334"/>
      <c r="D337" s="334"/>
      <c r="E337" s="334"/>
      <c r="F337" s="334"/>
      <c r="G337" s="334"/>
      <c r="H337" s="334"/>
      <c r="I337" s="334"/>
      <c r="M337" s="14" t="e">
        <f>IF(I339="n/a",0,VALUE(I339))</f>
        <v>#VALUE!</v>
      </c>
    </row>
    <row r="338" spans="1:13" ht="13.5" thickBot="1">
      <c r="A338" s="371" t="s">
        <v>3</v>
      </c>
      <c r="B338" s="371"/>
      <c r="C338" s="371"/>
      <c r="D338" s="371"/>
      <c r="E338" s="371"/>
      <c r="F338" s="371"/>
      <c r="G338" s="371"/>
      <c r="H338" s="371"/>
      <c r="I338" s="371"/>
      <c r="M338" s="14">
        <f t="shared" si="6"/>
        <v>0</v>
      </c>
    </row>
    <row r="339" spans="1:13" ht="13.5" thickBot="1">
      <c r="A339" s="339" t="s">
        <v>480</v>
      </c>
      <c r="B339" s="340"/>
      <c r="C339" s="340"/>
      <c r="D339" s="340"/>
      <c r="E339" s="340"/>
      <c r="F339" s="340"/>
      <c r="G339" s="340"/>
      <c r="H339" s="83" t="s">
        <v>228</v>
      </c>
      <c r="I339" s="72" t="s">
        <v>3</v>
      </c>
      <c r="M339" s="14">
        <f t="shared" si="6"/>
        <v>0</v>
      </c>
    </row>
    <row r="340" spans="1:13">
      <c r="A340" s="341"/>
      <c r="B340" s="341"/>
      <c r="C340" s="341"/>
      <c r="D340" s="341"/>
      <c r="E340" s="341"/>
      <c r="F340" s="341"/>
      <c r="G340" s="341"/>
      <c r="H340" s="341"/>
      <c r="I340" s="341"/>
      <c r="M340" s="14">
        <f t="shared" si="6"/>
        <v>0</v>
      </c>
    </row>
    <row r="341" spans="1:13">
      <c r="A341" s="341"/>
      <c r="B341" s="341"/>
      <c r="C341" s="341"/>
      <c r="D341" s="341"/>
      <c r="E341" s="341"/>
      <c r="F341" s="341"/>
      <c r="G341" s="341"/>
      <c r="H341" s="341"/>
      <c r="I341" s="341"/>
      <c r="K341" s="14" t="s">
        <v>3</v>
      </c>
      <c r="L341" s="14" t="e">
        <f>IF(#REF!="n/a",0,1)</f>
        <v>#REF!</v>
      </c>
      <c r="M341" s="14">
        <f t="shared" si="6"/>
        <v>0</v>
      </c>
    </row>
    <row r="342" spans="1:13">
      <c r="A342" s="342"/>
      <c r="B342" s="342"/>
      <c r="C342" s="342"/>
      <c r="D342" s="342"/>
      <c r="E342" s="342"/>
      <c r="F342" s="342"/>
      <c r="G342" s="342"/>
      <c r="H342" s="342"/>
      <c r="I342" s="342"/>
      <c r="M342" s="14">
        <f t="shared" si="6"/>
        <v>0</v>
      </c>
    </row>
    <row r="343" spans="1:13">
      <c r="A343" s="139" t="s">
        <v>32</v>
      </c>
      <c r="B343" s="397" t="s">
        <v>481</v>
      </c>
      <c r="C343" s="397"/>
      <c r="D343" s="397"/>
      <c r="E343" s="397"/>
      <c r="F343" s="397"/>
      <c r="G343" s="397"/>
      <c r="H343" s="397"/>
      <c r="I343" s="398"/>
      <c r="M343" s="14">
        <f t="shared" si="6"/>
        <v>0</v>
      </c>
    </row>
    <row r="344" spans="1:13">
      <c r="A344" s="100"/>
      <c r="B344" s="390" t="s">
        <v>482</v>
      </c>
      <c r="C344" s="390"/>
      <c r="D344" s="390"/>
      <c r="E344" s="390"/>
      <c r="F344" s="390"/>
      <c r="G344" s="390"/>
      <c r="H344" s="390"/>
      <c r="I344" s="390"/>
      <c r="M344" s="14">
        <f t="shared" si="6"/>
        <v>0</v>
      </c>
    </row>
    <row r="345" spans="1:13">
      <c r="A345" s="101"/>
      <c r="B345" s="336" t="s">
        <v>483</v>
      </c>
      <c r="C345" s="336"/>
      <c r="D345" s="336"/>
      <c r="E345" s="336"/>
      <c r="F345" s="336"/>
      <c r="G345" s="336"/>
      <c r="H345" s="336"/>
      <c r="I345" s="336"/>
      <c r="M345" s="14">
        <f t="shared" si="6"/>
        <v>0</v>
      </c>
    </row>
    <row r="346" spans="1:13">
      <c r="A346" s="101"/>
      <c r="B346" s="336" t="s">
        <v>484</v>
      </c>
      <c r="C346" s="336"/>
      <c r="D346" s="336"/>
      <c r="E346" s="336"/>
      <c r="F346" s="336"/>
      <c r="G346" s="336"/>
      <c r="H346" s="336"/>
      <c r="I346" s="336"/>
      <c r="M346" s="14">
        <f t="shared" si="6"/>
        <v>0</v>
      </c>
    </row>
    <row r="347" spans="1:13">
      <c r="A347" s="101"/>
      <c r="B347" s="336" t="s">
        <v>923</v>
      </c>
      <c r="C347" s="336"/>
      <c r="D347" s="336"/>
      <c r="E347" s="336"/>
      <c r="F347" s="336"/>
      <c r="G347" s="336"/>
      <c r="H347" s="336"/>
      <c r="I347" s="336"/>
      <c r="M347" s="14">
        <f t="shared" si="6"/>
        <v>0</v>
      </c>
    </row>
    <row r="348" spans="1:13">
      <c r="A348" s="101"/>
      <c r="B348" s="334" t="s">
        <v>485</v>
      </c>
      <c r="C348" s="334"/>
      <c r="D348" s="334"/>
      <c r="E348" s="334"/>
      <c r="F348" s="334"/>
      <c r="G348" s="334"/>
      <c r="H348" s="334"/>
      <c r="I348" s="334"/>
      <c r="M348" s="14">
        <f t="shared" si="6"/>
        <v>0</v>
      </c>
    </row>
    <row r="349" spans="1:13">
      <c r="A349" s="85" t="s">
        <v>259</v>
      </c>
      <c r="B349" s="347" t="s">
        <v>924</v>
      </c>
      <c r="C349" s="347"/>
      <c r="D349" s="347"/>
      <c r="E349" s="347"/>
      <c r="F349" s="347"/>
      <c r="G349" s="347"/>
      <c r="H349" s="347"/>
      <c r="I349" s="347"/>
      <c r="M349" s="14">
        <f t="shared" si="6"/>
        <v>0</v>
      </c>
    </row>
    <row r="350" spans="1:13">
      <c r="A350" s="86" t="s">
        <v>255</v>
      </c>
      <c r="B350" s="347" t="s">
        <v>925</v>
      </c>
      <c r="C350" s="347"/>
      <c r="D350" s="347"/>
      <c r="E350" s="347"/>
      <c r="F350" s="347"/>
      <c r="G350" s="347"/>
      <c r="H350" s="347"/>
      <c r="I350" s="347"/>
      <c r="M350" s="14">
        <f t="shared" si="6"/>
        <v>0</v>
      </c>
    </row>
    <row r="351" spans="1:13">
      <c r="A351" s="85" t="s">
        <v>256</v>
      </c>
      <c r="B351" s="347" t="s">
        <v>926</v>
      </c>
      <c r="C351" s="347"/>
      <c r="D351" s="347"/>
      <c r="E351" s="347"/>
      <c r="F351" s="347"/>
      <c r="G351" s="347"/>
      <c r="H351" s="347"/>
      <c r="I351" s="347"/>
      <c r="M351" s="14">
        <f t="shared" si="6"/>
        <v>0</v>
      </c>
    </row>
    <row r="352" spans="1:13">
      <c r="A352" s="86" t="s">
        <v>257</v>
      </c>
      <c r="B352" s="347" t="s">
        <v>927</v>
      </c>
      <c r="C352" s="347"/>
      <c r="D352" s="347"/>
      <c r="E352" s="347"/>
      <c r="F352" s="347"/>
      <c r="G352" s="347"/>
      <c r="H352" s="347"/>
      <c r="I352" s="347"/>
      <c r="M352" s="14" t="e">
        <f>IF(#REF!="n/a",0,VALUE(#REF!))</f>
        <v>#REF!</v>
      </c>
    </row>
    <row r="353" spans="1:13">
      <c r="A353" s="87" t="s">
        <v>258</v>
      </c>
      <c r="B353" s="338" t="s">
        <v>928</v>
      </c>
      <c r="C353" s="338"/>
      <c r="D353" s="338"/>
      <c r="E353" s="338"/>
      <c r="F353" s="338"/>
      <c r="G353" s="338"/>
      <c r="H353" s="338"/>
      <c r="I353" s="338"/>
      <c r="M353" s="14" t="e">
        <f>IF(I356="n/a",0,VALUE(I356))</f>
        <v>#VALUE!</v>
      </c>
    </row>
    <row r="354" spans="1:13">
      <c r="A354" s="85" t="s">
        <v>10</v>
      </c>
      <c r="B354" s="347" t="s">
        <v>411</v>
      </c>
      <c r="C354" s="347"/>
      <c r="D354" s="347"/>
      <c r="E354" s="347"/>
      <c r="F354" s="347"/>
      <c r="G354" s="347"/>
      <c r="H354" s="347"/>
      <c r="I354" s="347"/>
      <c r="M354" s="14">
        <f>IF(I357="n/a",0,VALUE(I357))</f>
        <v>0</v>
      </c>
    </row>
    <row r="355" spans="1:13" ht="13.5" thickBot="1">
      <c r="A355" s="405"/>
      <c r="B355" s="405"/>
      <c r="C355" s="405"/>
      <c r="D355" s="405"/>
      <c r="E355" s="405"/>
      <c r="F355" s="405"/>
      <c r="G355" s="405"/>
      <c r="H355" s="405"/>
      <c r="I355" s="405"/>
    </row>
    <row r="356" spans="1:13" ht="13.5" thickBot="1">
      <c r="A356" s="339" t="s">
        <v>486</v>
      </c>
      <c r="B356" s="340"/>
      <c r="C356" s="340"/>
      <c r="D356" s="340"/>
      <c r="E356" s="340"/>
      <c r="F356" s="340"/>
      <c r="G356" s="340"/>
      <c r="H356" s="83" t="s">
        <v>228</v>
      </c>
      <c r="I356" s="72" t="s">
        <v>3</v>
      </c>
      <c r="J356" s="109"/>
      <c r="M356" s="14">
        <f t="shared" ref="M356:M376" si="7">IF(I358="n/a",0,VALUE(I358))</f>
        <v>0</v>
      </c>
    </row>
    <row r="357" spans="1:13">
      <c r="A357" s="341"/>
      <c r="B357" s="341"/>
      <c r="C357" s="341"/>
      <c r="D357" s="341"/>
      <c r="E357" s="341"/>
      <c r="F357" s="341"/>
      <c r="G357" s="341"/>
      <c r="H357" s="341"/>
      <c r="I357" s="341"/>
      <c r="J357" s="108"/>
      <c r="M357" s="14">
        <f t="shared" si="7"/>
        <v>0</v>
      </c>
    </row>
    <row r="358" spans="1:13">
      <c r="A358" s="341"/>
      <c r="B358" s="341"/>
      <c r="C358" s="341"/>
      <c r="D358" s="341"/>
      <c r="E358" s="341"/>
      <c r="F358" s="341"/>
      <c r="G358" s="341"/>
      <c r="H358" s="341"/>
      <c r="I358" s="341"/>
      <c r="M358" s="14">
        <f t="shared" si="7"/>
        <v>0</v>
      </c>
    </row>
    <row r="359" spans="1:13">
      <c r="A359" s="342"/>
      <c r="B359" s="342"/>
      <c r="C359" s="342"/>
      <c r="D359" s="342"/>
      <c r="E359" s="342"/>
      <c r="F359" s="342"/>
      <c r="G359" s="342"/>
      <c r="H359" s="342"/>
      <c r="I359" s="342"/>
      <c r="M359" s="14">
        <f t="shared" si="7"/>
        <v>0</v>
      </c>
    </row>
    <row r="360" spans="1:13">
      <c r="A360" s="84" t="s">
        <v>33</v>
      </c>
      <c r="B360" s="368" t="s">
        <v>487</v>
      </c>
      <c r="C360" s="368"/>
      <c r="D360" s="368"/>
      <c r="E360" s="368"/>
      <c r="F360" s="368"/>
      <c r="G360" s="368"/>
      <c r="H360" s="368"/>
      <c r="I360" s="369"/>
      <c r="M360" s="14">
        <f t="shared" si="7"/>
        <v>0</v>
      </c>
    </row>
    <row r="361" spans="1:13">
      <c r="A361" s="85" t="s">
        <v>259</v>
      </c>
      <c r="B361" s="347" t="s">
        <v>489</v>
      </c>
      <c r="C361" s="347"/>
      <c r="D361" s="347"/>
      <c r="E361" s="347"/>
      <c r="F361" s="347"/>
      <c r="G361" s="347"/>
      <c r="H361" s="347"/>
      <c r="I361" s="347"/>
      <c r="M361" s="14">
        <f t="shared" si="7"/>
        <v>0</v>
      </c>
    </row>
    <row r="362" spans="1:13">
      <c r="A362" s="86" t="s">
        <v>255</v>
      </c>
      <c r="B362" s="338" t="s">
        <v>490</v>
      </c>
      <c r="C362" s="338"/>
      <c r="D362" s="338"/>
      <c r="E362" s="338"/>
      <c r="F362" s="338"/>
      <c r="G362" s="338"/>
      <c r="H362" s="338"/>
      <c r="I362" s="338"/>
      <c r="M362" s="14">
        <f t="shared" si="7"/>
        <v>0</v>
      </c>
    </row>
    <row r="363" spans="1:13">
      <c r="A363" s="91" t="s">
        <v>3</v>
      </c>
      <c r="B363" s="213" t="s">
        <v>491</v>
      </c>
      <c r="C363" s="213"/>
      <c r="D363" s="213"/>
      <c r="E363" s="213"/>
      <c r="F363" s="213"/>
      <c r="G363" s="213"/>
      <c r="H363" s="213"/>
      <c r="I363" s="213"/>
      <c r="M363" s="14">
        <f t="shared" si="7"/>
        <v>0</v>
      </c>
    </row>
    <row r="364" spans="1:13">
      <c r="A364" s="91" t="s">
        <v>3</v>
      </c>
      <c r="B364" s="334" t="s">
        <v>492</v>
      </c>
      <c r="C364" s="334"/>
      <c r="D364" s="334"/>
      <c r="E364" s="334"/>
      <c r="F364" s="334"/>
      <c r="G364" s="334"/>
      <c r="H364" s="334"/>
      <c r="I364" s="334"/>
      <c r="M364" s="14">
        <f t="shared" si="7"/>
        <v>0</v>
      </c>
    </row>
    <row r="365" spans="1:13">
      <c r="A365" s="87" t="s">
        <v>256</v>
      </c>
      <c r="B365" s="338" t="s">
        <v>493</v>
      </c>
      <c r="C365" s="338"/>
      <c r="D365" s="338"/>
      <c r="E365" s="338"/>
      <c r="F365" s="338"/>
      <c r="G365" s="338"/>
      <c r="H365" s="338"/>
      <c r="I365" s="338"/>
      <c r="M365" s="14">
        <f t="shared" si="7"/>
        <v>0</v>
      </c>
    </row>
    <row r="366" spans="1:13">
      <c r="A366" s="91" t="s">
        <v>3</v>
      </c>
      <c r="B366" s="336" t="s">
        <v>494</v>
      </c>
      <c r="C366" s="336"/>
      <c r="D366" s="336"/>
      <c r="E366" s="336"/>
      <c r="F366" s="336"/>
      <c r="G366" s="336"/>
      <c r="H366" s="336"/>
      <c r="I366" s="336"/>
      <c r="M366" s="14">
        <f t="shared" si="7"/>
        <v>0</v>
      </c>
    </row>
    <row r="367" spans="1:13">
      <c r="A367" s="91" t="s">
        <v>3</v>
      </c>
      <c r="B367" s="336" t="s">
        <v>495</v>
      </c>
      <c r="C367" s="336"/>
      <c r="D367" s="336"/>
      <c r="E367" s="336"/>
      <c r="F367" s="336"/>
      <c r="G367" s="336"/>
      <c r="H367" s="336"/>
      <c r="I367" s="336"/>
      <c r="M367" s="14">
        <f t="shared" si="7"/>
        <v>0</v>
      </c>
    </row>
    <row r="368" spans="1:13">
      <c r="A368" s="87" t="s">
        <v>257</v>
      </c>
      <c r="B368" s="402" t="s">
        <v>496</v>
      </c>
      <c r="C368" s="402"/>
      <c r="D368" s="402"/>
      <c r="E368" s="402"/>
      <c r="F368" s="402"/>
      <c r="G368" s="402"/>
      <c r="H368" s="402"/>
      <c r="I368" s="402"/>
      <c r="M368" s="14">
        <f t="shared" si="7"/>
        <v>0</v>
      </c>
    </row>
    <row r="369" spans="1:13">
      <c r="A369" s="86"/>
      <c r="B369" s="403" t="s">
        <v>497</v>
      </c>
      <c r="C369" s="403"/>
      <c r="D369" s="403"/>
      <c r="E369" s="403"/>
      <c r="F369" s="403"/>
      <c r="G369" s="403"/>
      <c r="H369" s="403"/>
      <c r="I369" s="403"/>
      <c r="M369" s="14">
        <f t="shared" si="7"/>
        <v>0</v>
      </c>
    </row>
    <row r="370" spans="1:13">
      <c r="A370" s="91" t="s">
        <v>3</v>
      </c>
      <c r="B370" s="400" t="s">
        <v>498</v>
      </c>
      <c r="C370" s="400"/>
      <c r="D370" s="400"/>
      <c r="E370" s="400"/>
      <c r="F370" s="400"/>
      <c r="G370" s="400"/>
      <c r="H370" s="400"/>
      <c r="I370" s="400"/>
      <c r="M370" s="14">
        <f t="shared" si="7"/>
        <v>0</v>
      </c>
    </row>
    <row r="371" spans="1:13">
      <c r="A371" s="91" t="s">
        <v>3</v>
      </c>
      <c r="B371" s="400" t="s">
        <v>499</v>
      </c>
      <c r="C371" s="400"/>
      <c r="D371" s="400"/>
      <c r="E371" s="400"/>
      <c r="F371" s="400"/>
      <c r="G371" s="400"/>
      <c r="H371" s="400"/>
      <c r="I371" s="400"/>
      <c r="J371" s="5"/>
      <c r="M371" s="14">
        <f t="shared" si="7"/>
        <v>0</v>
      </c>
    </row>
    <row r="372" spans="1:13">
      <c r="A372" s="91" t="s">
        <v>3</v>
      </c>
      <c r="B372" s="401" t="s">
        <v>500</v>
      </c>
      <c r="C372" s="401"/>
      <c r="D372" s="401"/>
      <c r="E372" s="401"/>
      <c r="F372" s="401"/>
      <c r="G372" s="401"/>
      <c r="H372" s="401"/>
      <c r="I372" s="401"/>
      <c r="J372" s="5"/>
      <c r="M372" s="14">
        <f t="shared" si="7"/>
        <v>0</v>
      </c>
    </row>
    <row r="373" spans="1:13">
      <c r="A373" s="87" t="s">
        <v>258</v>
      </c>
      <c r="B373" s="402" t="s">
        <v>501</v>
      </c>
      <c r="C373" s="402"/>
      <c r="D373" s="402"/>
      <c r="E373" s="402"/>
      <c r="F373" s="402"/>
      <c r="G373" s="402"/>
      <c r="H373" s="402"/>
      <c r="I373" s="402"/>
      <c r="J373" s="5"/>
      <c r="M373" s="14">
        <f t="shared" si="7"/>
        <v>0</v>
      </c>
    </row>
    <row r="374" spans="1:13">
      <c r="A374" s="91" t="s">
        <v>3</v>
      </c>
      <c r="B374" s="403" t="s">
        <v>502</v>
      </c>
      <c r="C374" s="403"/>
      <c r="D374" s="403"/>
      <c r="E374" s="403"/>
      <c r="F374" s="403"/>
      <c r="G374" s="403"/>
      <c r="H374" s="403"/>
      <c r="I374" s="403"/>
      <c r="L374" s="14">
        <f>IF(I377="n/a",0,1)</f>
        <v>1</v>
      </c>
      <c r="M374" s="14">
        <f t="shared" si="7"/>
        <v>0</v>
      </c>
    </row>
    <row r="375" spans="1:13">
      <c r="A375" s="88"/>
      <c r="B375" s="425" t="s">
        <v>503</v>
      </c>
      <c r="C375" s="401"/>
      <c r="D375" s="401"/>
      <c r="E375" s="401"/>
      <c r="F375" s="401"/>
      <c r="G375" s="401"/>
      <c r="H375" s="401"/>
      <c r="I375" s="401"/>
      <c r="M375" s="14" t="e">
        <f t="shared" si="7"/>
        <v>#VALUE!</v>
      </c>
    </row>
    <row r="376" spans="1:13" ht="13.5" thickBot="1">
      <c r="A376" s="370" t="s">
        <v>3</v>
      </c>
      <c r="B376" s="370"/>
      <c r="C376" s="370"/>
      <c r="D376" s="370"/>
      <c r="E376" s="370"/>
      <c r="F376" s="370"/>
      <c r="G376" s="370"/>
      <c r="H376" s="370"/>
      <c r="I376" s="370"/>
      <c r="M376" s="14">
        <f t="shared" si="7"/>
        <v>0</v>
      </c>
    </row>
    <row r="377" spans="1:13" ht="13.5" thickBot="1">
      <c r="A377" s="339" t="s">
        <v>488</v>
      </c>
      <c r="B377" s="340"/>
      <c r="C377" s="340"/>
      <c r="D377" s="340"/>
      <c r="E377" s="340"/>
      <c r="F377" s="340"/>
      <c r="G377" s="340"/>
      <c r="H377" s="83" t="s">
        <v>228</v>
      </c>
      <c r="I377" s="72" t="s">
        <v>3</v>
      </c>
      <c r="M377" s="14">
        <f t="shared" ref="M377:M426" si="8">IF(I379="n/a",0,VALUE(I379))</f>
        <v>0</v>
      </c>
    </row>
    <row r="378" spans="1:13">
      <c r="A378" s="343"/>
      <c r="B378" s="343"/>
      <c r="C378" s="343"/>
      <c r="D378" s="343"/>
      <c r="E378" s="343"/>
      <c r="F378" s="343"/>
      <c r="G378" s="343"/>
      <c r="H378" s="343"/>
      <c r="I378" s="343"/>
      <c r="M378" s="14">
        <f t="shared" si="8"/>
        <v>0</v>
      </c>
    </row>
    <row r="379" spans="1:13">
      <c r="A379" s="343"/>
      <c r="B379" s="343"/>
      <c r="C379" s="343"/>
      <c r="D379" s="343"/>
      <c r="E379" s="343"/>
      <c r="F379" s="343"/>
      <c r="G379" s="343"/>
      <c r="H379" s="343"/>
      <c r="I379" s="343"/>
      <c r="M379" s="14">
        <f t="shared" si="8"/>
        <v>0</v>
      </c>
    </row>
    <row r="380" spans="1:13">
      <c r="A380" s="344"/>
      <c r="B380" s="344"/>
      <c r="C380" s="344"/>
      <c r="D380" s="344"/>
      <c r="E380" s="344"/>
      <c r="F380" s="344"/>
      <c r="G380" s="344"/>
      <c r="H380" s="344"/>
      <c r="I380" s="344"/>
      <c r="M380" s="14">
        <f t="shared" si="8"/>
        <v>0</v>
      </c>
    </row>
    <row r="381" spans="1:13">
      <c r="A381" s="84" t="s">
        <v>34</v>
      </c>
      <c r="B381" s="368" t="s">
        <v>504</v>
      </c>
      <c r="C381" s="368"/>
      <c r="D381" s="368"/>
      <c r="E381" s="368"/>
      <c r="F381" s="368"/>
      <c r="G381" s="368"/>
      <c r="H381" s="368"/>
      <c r="I381" s="369"/>
      <c r="M381" s="14">
        <f t="shared" si="8"/>
        <v>0</v>
      </c>
    </row>
    <row r="382" spans="1:13">
      <c r="A382" s="85" t="s">
        <v>259</v>
      </c>
      <c r="B382" s="346" t="s">
        <v>505</v>
      </c>
      <c r="C382" s="347"/>
      <c r="D382" s="347"/>
      <c r="E382" s="347"/>
      <c r="F382" s="347"/>
      <c r="G382" s="347"/>
      <c r="H382" s="347"/>
      <c r="I382" s="347"/>
      <c r="M382" s="14">
        <f t="shared" si="8"/>
        <v>0</v>
      </c>
    </row>
    <row r="383" spans="1:13">
      <c r="A383" s="86" t="s">
        <v>255</v>
      </c>
      <c r="B383" s="337" t="s">
        <v>507</v>
      </c>
      <c r="C383" s="338"/>
      <c r="D383" s="338"/>
      <c r="E383" s="338"/>
      <c r="F383" s="338"/>
      <c r="G383" s="338"/>
      <c r="H383" s="338"/>
      <c r="I383" s="338"/>
      <c r="M383" s="14">
        <f t="shared" si="8"/>
        <v>0</v>
      </c>
    </row>
    <row r="384" spans="1:13">
      <c r="A384" s="91" t="s">
        <v>3</v>
      </c>
      <c r="B384" s="335" t="s">
        <v>508</v>
      </c>
      <c r="C384" s="336"/>
      <c r="D384" s="336"/>
      <c r="E384" s="336"/>
      <c r="F384" s="336"/>
      <c r="G384" s="336"/>
      <c r="H384" s="336"/>
      <c r="I384" s="336"/>
      <c r="M384" s="14">
        <f t="shared" si="8"/>
        <v>0</v>
      </c>
    </row>
    <row r="385" spans="1:13">
      <c r="A385" s="89"/>
      <c r="B385" s="333" t="s">
        <v>509</v>
      </c>
      <c r="C385" s="334"/>
      <c r="D385" s="334"/>
      <c r="E385" s="334"/>
      <c r="F385" s="334"/>
      <c r="G385" s="334"/>
      <c r="H385" s="334"/>
      <c r="I385" s="334"/>
      <c r="M385" s="14">
        <f t="shared" si="8"/>
        <v>0</v>
      </c>
    </row>
    <row r="386" spans="1:13">
      <c r="A386" s="86" t="s">
        <v>256</v>
      </c>
      <c r="B386" s="337" t="s">
        <v>510</v>
      </c>
      <c r="C386" s="338"/>
      <c r="D386" s="338"/>
      <c r="E386" s="338"/>
      <c r="F386" s="338"/>
      <c r="G386" s="338"/>
      <c r="H386" s="338"/>
      <c r="I386" s="338"/>
      <c r="M386" s="14">
        <f t="shared" si="8"/>
        <v>0</v>
      </c>
    </row>
    <row r="387" spans="1:13">
      <c r="A387" s="91" t="s">
        <v>3</v>
      </c>
      <c r="B387" s="335" t="s">
        <v>511</v>
      </c>
      <c r="C387" s="336"/>
      <c r="D387" s="336"/>
      <c r="E387" s="336"/>
      <c r="F387" s="336"/>
      <c r="G387" s="336"/>
      <c r="H387" s="336"/>
      <c r="I387" s="336"/>
      <c r="M387" s="14">
        <f t="shared" si="8"/>
        <v>0</v>
      </c>
    </row>
    <row r="388" spans="1:13">
      <c r="A388" s="88" t="s">
        <v>3</v>
      </c>
      <c r="B388" s="333" t="s">
        <v>512</v>
      </c>
      <c r="C388" s="334"/>
      <c r="D388" s="334"/>
      <c r="E388" s="334"/>
      <c r="F388" s="334"/>
      <c r="G388" s="334"/>
      <c r="H388" s="334"/>
      <c r="I388" s="334"/>
      <c r="M388" s="14">
        <f t="shared" si="8"/>
        <v>0</v>
      </c>
    </row>
    <row r="389" spans="1:13">
      <c r="A389" s="86" t="s">
        <v>257</v>
      </c>
      <c r="B389" s="335" t="s">
        <v>513</v>
      </c>
      <c r="C389" s="336"/>
      <c r="D389" s="336"/>
      <c r="E389" s="336"/>
      <c r="F389" s="336"/>
      <c r="G389" s="336"/>
      <c r="H389" s="336"/>
      <c r="I389" s="336"/>
      <c r="M389" s="14">
        <f t="shared" si="8"/>
        <v>0</v>
      </c>
    </row>
    <row r="390" spans="1:13">
      <c r="A390" s="91" t="s">
        <v>3</v>
      </c>
      <c r="B390" s="335" t="s">
        <v>929</v>
      </c>
      <c r="C390" s="336"/>
      <c r="D390" s="336"/>
      <c r="E390" s="336"/>
      <c r="F390" s="336"/>
      <c r="G390" s="336"/>
      <c r="H390" s="336"/>
      <c r="I390" s="336"/>
      <c r="M390" s="14">
        <f t="shared" si="8"/>
        <v>0</v>
      </c>
    </row>
    <row r="391" spans="1:13">
      <c r="A391" s="86"/>
      <c r="B391" s="335" t="s">
        <v>514</v>
      </c>
      <c r="C391" s="336"/>
      <c r="D391" s="336"/>
      <c r="E391" s="336"/>
      <c r="F391" s="336"/>
      <c r="G391" s="336"/>
      <c r="H391" s="336"/>
      <c r="I391" s="336"/>
      <c r="M391" s="14">
        <f t="shared" si="8"/>
        <v>0</v>
      </c>
    </row>
    <row r="392" spans="1:13">
      <c r="A392" s="91" t="s">
        <v>3</v>
      </c>
      <c r="B392" s="335" t="s">
        <v>930</v>
      </c>
      <c r="C392" s="336"/>
      <c r="D392" s="336"/>
      <c r="E392" s="336"/>
      <c r="F392" s="336"/>
      <c r="G392" s="336"/>
      <c r="H392" s="336"/>
      <c r="I392" s="336"/>
      <c r="M392" s="14">
        <f t="shared" si="8"/>
        <v>0</v>
      </c>
    </row>
    <row r="393" spans="1:13">
      <c r="A393" s="88" t="s">
        <v>3</v>
      </c>
      <c r="B393" s="333" t="s">
        <v>515</v>
      </c>
      <c r="C393" s="334"/>
      <c r="D393" s="334"/>
      <c r="E393" s="334"/>
      <c r="F393" s="334"/>
      <c r="G393" s="334"/>
      <c r="H393" s="334"/>
      <c r="I393" s="334"/>
      <c r="M393" s="14">
        <f t="shared" si="8"/>
        <v>0</v>
      </c>
    </row>
    <row r="394" spans="1:13">
      <c r="A394" s="86" t="s">
        <v>258</v>
      </c>
      <c r="B394" s="335" t="s">
        <v>517</v>
      </c>
      <c r="C394" s="336"/>
      <c r="D394" s="336"/>
      <c r="E394" s="336"/>
      <c r="F394" s="336"/>
      <c r="G394" s="336"/>
      <c r="H394" s="336"/>
      <c r="I394" s="336"/>
      <c r="M394" s="14">
        <f t="shared" si="8"/>
        <v>0</v>
      </c>
    </row>
    <row r="395" spans="1:13">
      <c r="A395" s="91" t="s">
        <v>3</v>
      </c>
      <c r="B395" s="335" t="s">
        <v>518</v>
      </c>
      <c r="C395" s="336"/>
      <c r="D395" s="336"/>
      <c r="E395" s="336"/>
      <c r="F395" s="336"/>
      <c r="G395" s="336"/>
      <c r="H395" s="336"/>
      <c r="I395" s="336"/>
      <c r="M395" s="14">
        <f t="shared" si="8"/>
        <v>0</v>
      </c>
    </row>
    <row r="396" spans="1:13">
      <c r="A396" s="91" t="s">
        <v>3</v>
      </c>
      <c r="B396" s="335" t="s">
        <v>519</v>
      </c>
      <c r="C396" s="336"/>
      <c r="D396" s="336"/>
      <c r="E396" s="336"/>
      <c r="F396" s="336"/>
      <c r="G396" s="336"/>
      <c r="H396" s="336"/>
      <c r="I396" s="336"/>
      <c r="M396" s="14">
        <f t="shared" si="8"/>
        <v>0</v>
      </c>
    </row>
    <row r="397" spans="1:13">
      <c r="A397" s="91" t="s">
        <v>3</v>
      </c>
      <c r="B397" s="335" t="s">
        <v>520</v>
      </c>
      <c r="C397" s="336"/>
      <c r="D397" s="336"/>
      <c r="E397" s="336"/>
      <c r="F397" s="336"/>
      <c r="G397" s="336"/>
      <c r="H397" s="336"/>
      <c r="I397" s="336"/>
      <c r="M397" s="14">
        <f t="shared" si="8"/>
        <v>0</v>
      </c>
    </row>
    <row r="398" spans="1:13">
      <c r="A398" s="86"/>
      <c r="B398" s="335" t="s">
        <v>521</v>
      </c>
      <c r="C398" s="336"/>
      <c r="D398" s="336"/>
      <c r="E398" s="336"/>
      <c r="F398" s="336"/>
      <c r="G398" s="336"/>
      <c r="H398" s="336"/>
      <c r="I398" s="336"/>
      <c r="M398" s="14">
        <f t="shared" si="8"/>
        <v>0</v>
      </c>
    </row>
    <row r="399" spans="1:13">
      <c r="A399" s="91" t="s">
        <v>3</v>
      </c>
      <c r="B399" s="333" t="s">
        <v>522</v>
      </c>
      <c r="C399" s="334"/>
      <c r="D399" s="334"/>
      <c r="E399" s="334"/>
      <c r="F399" s="334"/>
      <c r="G399" s="334"/>
      <c r="H399" s="334"/>
      <c r="I399" s="334"/>
      <c r="L399" s="14" t="e">
        <f>SUM(L341:L397)</f>
        <v>#REF!</v>
      </c>
      <c r="M399" s="14" t="e">
        <f t="shared" si="8"/>
        <v>#VALUE!</v>
      </c>
    </row>
    <row r="400" spans="1:13" ht="13.5" thickBot="1">
      <c r="A400" s="370"/>
      <c r="B400" s="370"/>
      <c r="C400" s="370"/>
      <c r="D400" s="370"/>
      <c r="E400" s="370"/>
      <c r="F400" s="370"/>
      <c r="G400" s="370"/>
      <c r="H400" s="370"/>
      <c r="I400" s="370"/>
      <c r="M400" s="14">
        <f t="shared" si="8"/>
        <v>0</v>
      </c>
    </row>
    <row r="401" spans="1:13" ht="13.5" thickBot="1">
      <c r="A401" s="339" t="s">
        <v>506</v>
      </c>
      <c r="B401" s="340"/>
      <c r="C401" s="340"/>
      <c r="D401" s="340"/>
      <c r="E401" s="340"/>
      <c r="F401" s="340"/>
      <c r="G401" s="340"/>
      <c r="H401" s="83" t="s">
        <v>228</v>
      </c>
      <c r="I401" s="72" t="s">
        <v>3</v>
      </c>
      <c r="J401" s="13"/>
      <c r="K401" s="17"/>
      <c r="M401" s="14">
        <f t="shared" si="8"/>
        <v>0</v>
      </c>
    </row>
    <row r="402" spans="1:13">
      <c r="A402" s="343"/>
      <c r="B402" s="343"/>
      <c r="C402" s="343"/>
      <c r="D402" s="343"/>
      <c r="E402" s="343"/>
      <c r="F402" s="343"/>
      <c r="G402" s="343"/>
      <c r="H402" s="343"/>
      <c r="I402" s="343"/>
      <c r="J402" s="13"/>
      <c r="K402" s="17"/>
      <c r="M402" s="14">
        <f t="shared" si="8"/>
        <v>0</v>
      </c>
    </row>
    <row r="403" spans="1:13">
      <c r="A403" s="343"/>
      <c r="B403" s="343"/>
      <c r="C403" s="343"/>
      <c r="D403" s="343"/>
      <c r="E403" s="343"/>
      <c r="F403" s="343"/>
      <c r="G403" s="343"/>
      <c r="H403" s="343"/>
      <c r="I403" s="343"/>
      <c r="M403" s="14">
        <f t="shared" si="8"/>
        <v>0</v>
      </c>
    </row>
    <row r="404" spans="1:13">
      <c r="A404" s="344"/>
      <c r="B404" s="344"/>
      <c r="C404" s="344"/>
      <c r="D404" s="344"/>
      <c r="E404" s="344"/>
      <c r="F404" s="344"/>
      <c r="G404" s="344"/>
      <c r="H404" s="344"/>
      <c r="I404" s="344"/>
      <c r="M404" s="14">
        <f t="shared" si="8"/>
        <v>0</v>
      </c>
    </row>
    <row r="405" spans="1:13">
      <c r="A405" s="139" t="s">
        <v>35</v>
      </c>
      <c r="B405" s="397" t="s">
        <v>536</v>
      </c>
      <c r="C405" s="397"/>
      <c r="D405" s="397"/>
      <c r="E405" s="397"/>
      <c r="F405" s="397"/>
      <c r="G405" s="397"/>
      <c r="H405" s="397"/>
      <c r="I405" s="398"/>
      <c r="M405" s="14">
        <f t="shared" si="8"/>
        <v>0</v>
      </c>
    </row>
    <row r="406" spans="1:13">
      <c r="A406" s="85" t="s">
        <v>259</v>
      </c>
      <c r="B406" s="347" t="s">
        <v>524</v>
      </c>
      <c r="C406" s="347"/>
      <c r="D406" s="347"/>
      <c r="E406" s="347"/>
      <c r="F406" s="347"/>
      <c r="G406" s="347"/>
      <c r="H406" s="347"/>
      <c r="I406" s="347"/>
      <c r="M406" s="14">
        <f t="shared" si="8"/>
        <v>0</v>
      </c>
    </row>
    <row r="407" spans="1:13">
      <c r="A407" s="85" t="s">
        <v>255</v>
      </c>
      <c r="B407" s="347" t="s">
        <v>525</v>
      </c>
      <c r="C407" s="347"/>
      <c r="D407" s="347"/>
      <c r="E407" s="347"/>
      <c r="F407" s="347"/>
      <c r="G407" s="347"/>
      <c r="H407" s="347"/>
      <c r="I407" s="347"/>
      <c r="M407" s="14">
        <f t="shared" si="8"/>
        <v>0</v>
      </c>
    </row>
    <row r="408" spans="1:13">
      <c r="A408" s="86" t="s">
        <v>256</v>
      </c>
      <c r="B408" s="213" t="s">
        <v>526</v>
      </c>
      <c r="C408" s="213"/>
      <c r="D408" s="213"/>
      <c r="E408" s="213"/>
      <c r="F408" s="213"/>
      <c r="G408" s="213"/>
      <c r="H408" s="213"/>
      <c r="I408" s="213"/>
      <c r="M408" s="14">
        <f t="shared" si="8"/>
        <v>0</v>
      </c>
    </row>
    <row r="409" spans="1:13">
      <c r="A409" s="88" t="s">
        <v>3</v>
      </c>
      <c r="B409" s="334" t="s">
        <v>527</v>
      </c>
      <c r="C409" s="334"/>
      <c r="D409" s="334"/>
      <c r="E409" s="334"/>
      <c r="F409" s="334"/>
      <c r="G409" s="334"/>
      <c r="H409" s="334"/>
      <c r="I409" s="334"/>
      <c r="M409" s="14">
        <f t="shared" si="8"/>
        <v>0</v>
      </c>
    </row>
    <row r="410" spans="1:13">
      <c r="A410" s="86" t="s">
        <v>257</v>
      </c>
      <c r="B410" s="336" t="s">
        <v>528</v>
      </c>
      <c r="C410" s="336"/>
      <c r="D410" s="336"/>
      <c r="E410" s="336"/>
      <c r="F410" s="336"/>
      <c r="G410" s="336"/>
      <c r="H410" s="336"/>
      <c r="I410" s="336"/>
      <c r="M410" s="14">
        <f t="shared" si="8"/>
        <v>0</v>
      </c>
    </row>
    <row r="411" spans="1:13">
      <c r="A411" s="96" t="s">
        <v>3</v>
      </c>
      <c r="B411" s="336" t="s">
        <v>529</v>
      </c>
      <c r="C411" s="336"/>
      <c r="D411" s="336"/>
      <c r="E411" s="336"/>
      <c r="F411" s="336"/>
      <c r="G411" s="336"/>
      <c r="H411" s="336"/>
      <c r="I411" s="336"/>
      <c r="M411" s="14">
        <f t="shared" si="8"/>
        <v>0</v>
      </c>
    </row>
    <row r="412" spans="1:13">
      <c r="A412" s="96" t="s">
        <v>3</v>
      </c>
      <c r="B412" s="336" t="s">
        <v>530</v>
      </c>
      <c r="C412" s="336"/>
      <c r="D412" s="336"/>
      <c r="E412" s="336"/>
      <c r="F412" s="336"/>
      <c r="G412" s="336"/>
      <c r="H412" s="336"/>
      <c r="I412" s="336"/>
      <c r="M412" s="14">
        <f t="shared" si="8"/>
        <v>0</v>
      </c>
    </row>
    <row r="413" spans="1:13">
      <c r="A413" s="86"/>
      <c r="B413" s="336" t="s">
        <v>531</v>
      </c>
      <c r="C413" s="336"/>
      <c r="D413" s="336"/>
      <c r="E413" s="336"/>
      <c r="F413" s="336"/>
      <c r="G413" s="336"/>
      <c r="H413" s="336"/>
      <c r="I413" s="336"/>
      <c r="M413" s="14">
        <f t="shared" si="8"/>
        <v>0</v>
      </c>
    </row>
    <row r="414" spans="1:13">
      <c r="A414" s="89"/>
      <c r="B414" s="334" t="s">
        <v>532</v>
      </c>
      <c r="C414" s="334"/>
      <c r="D414" s="334"/>
      <c r="E414" s="334"/>
      <c r="F414" s="334"/>
      <c r="G414" s="334"/>
      <c r="H414" s="334"/>
      <c r="I414" s="334"/>
      <c r="M414" s="14">
        <f t="shared" si="8"/>
        <v>0</v>
      </c>
    </row>
    <row r="415" spans="1:13">
      <c r="A415" s="86" t="s">
        <v>258</v>
      </c>
      <c r="B415" s="213" t="s">
        <v>533</v>
      </c>
      <c r="C415" s="213"/>
      <c r="D415" s="213"/>
      <c r="E415" s="213"/>
      <c r="F415" s="213"/>
      <c r="G415" s="213"/>
      <c r="H415" s="213"/>
      <c r="I415" s="213"/>
      <c r="M415" s="14">
        <f t="shared" si="8"/>
        <v>0</v>
      </c>
    </row>
    <row r="416" spans="1:13">
      <c r="A416" s="96" t="s">
        <v>3</v>
      </c>
      <c r="B416" s="213" t="s">
        <v>534</v>
      </c>
      <c r="C416" s="213"/>
      <c r="D416" s="213"/>
      <c r="E416" s="213"/>
      <c r="F416" s="213"/>
      <c r="G416" s="213"/>
      <c r="H416" s="213"/>
      <c r="I416" s="213"/>
      <c r="J416" s="5"/>
      <c r="M416" s="14">
        <f t="shared" si="8"/>
        <v>0</v>
      </c>
    </row>
    <row r="417" spans="1:13">
      <c r="A417" s="96" t="s">
        <v>3</v>
      </c>
      <c r="B417" s="334" t="s">
        <v>535</v>
      </c>
      <c r="C417" s="334"/>
      <c r="D417" s="334"/>
      <c r="E417" s="334"/>
      <c r="F417" s="334"/>
      <c r="G417" s="334"/>
      <c r="H417" s="334"/>
      <c r="I417" s="334"/>
      <c r="L417" s="14">
        <f>IF(I420="n/a",0,1)</f>
        <v>1</v>
      </c>
      <c r="M417" s="14">
        <f t="shared" si="8"/>
        <v>0</v>
      </c>
    </row>
    <row r="418" spans="1:13">
      <c r="A418" s="85" t="s">
        <v>10</v>
      </c>
      <c r="B418" s="347" t="s">
        <v>411</v>
      </c>
      <c r="C418" s="347"/>
      <c r="D418" s="347"/>
      <c r="E418" s="347"/>
      <c r="F418" s="347"/>
      <c r="G418" s="347"/>
      <c r="H418" s="347"/>
      <c r="I418" s="347"/>
      <c r="M418" s="14" t="e">
        <f t="shared" si="8"/>
        <v>#VALUE!</v>
      </c>
    </row>
    <row r="419" spans="1:13" ht="13.5" thickBot="1">
      <c r="A419" s="370" t="s">
        <v>3</v>
      </c>
      <c r="B419" s="370"/>
      <c r="C419" s="370"/>
      <c r="D419" s="370"/>
      <c r="E419" s="370"/>
      <c r="F419" s="370"/>
      <c r="G419" s="370"/>
      <c r="H419" s="370"/>
      <c r="I419" s="370"/>
      <c r="M419" s="14">
        <f t="shared" si="8"/>
        <v>0</v>
      </c>
    </row>
    <row r="420" spans="1:13" ht="13.5" thickBot="1">
      <c r="A420" s="339" t="s">
        <v>523</v>
      </c>
      <c r="B420" s="340"/>
      <c r="C420" s="340"/>
      <c r="D420" s="340"/>
      <c r="E420" s="340"/>
      <c r="F420" s="340"/>
      <c r="G420" s="340"/>
      <c r="H420" s="83" t="s">
        <v>228</v>
      </c>
      <c r="I420" s="72" t="s">
        <v>3</v>
      </c>
      <c r="M420" s="14">
        <f t="shared" si="8"/>
        <v>0</v>
      </c>
    </row>
    <row r="421" spans="1:13">
      <c r="A421" s="343"/>
      <c r="B421" s="343"/>
      <c r="C421" s="343"/>
      <c r="D421" s="343"/>
      <c r="E421" s="343"/>
      <c r="F421" s="343"/>
      <c r="G421" s="343"/>
      <c r="H421" s="343"/>
      <c r="I421" s="343"/>
      <c r="M421" s="14">
        <f t="shared" si="8"/>
        <v>0</v>
      </c>
    </row>
    <row r="422" spans="1:13">
      <c r="A422" s="343"/>
      <c r="B422" s="343"/>
      <c r="C422" s="343"/>
      <c r="D422" s="343"/>
      <c r="E422" s="343"/>
      <c r="F422" s="343"/>
      <c r="G422" s="343"/>
      <c r="H422" s="343"/>
      <c r="I422" s="343"/>
      <c r="M422" s="14">
        <f t="shared" si="8"/>
        <v>0</v>
      </c>
    </row>
    <row r="423" spans="1:13">
      <c r="A423" s="344"/>
      <c r="B423" s="344"/>
      <c r="C423" s="344"/>
      <c r="D423" s="344"/>
      <c r="E423" s="344"/>
      <c r="F423" s="344"/>
      <c r="G423" s="344"/>
      <c r="H423" s="344"/>
      <c r="I423" s="344"/>
      <c r="M423" s="14">
        <f t="shared" si="8"/>
        <v>0</v>
      </c>
    </row>
    <row r="424" spans="1:13">
      <c r="A424" s="84" t="s">
        <v>36</v>
      </c>
      <c r="B424" s="368" t="s">
        <v>538</v>
      </c>
      <c r="C424" s="368"/>
      <c r="D424" s="368"/>
      <c r="E424" s="368"/>
      <c r="F424" s="368"/>
      <c r="G424" s="368"/>
      <c r="H424" s="368"/>
      <c r="I424" s="369"/>
      <c r="M424" s="14">
        <f t="shared" si="8"/>
        <v>0</v>
      </c>
    </row>
    <row r="425" spans="1:13">
      <c r="A425" s="87" t="s">
        <v>259</v>
      </c>
      <c r="B425" s="337" t="s">
        <v>539</v>
      </c>
      <c r="C425" s="338"/>
      <c r="D425" s="338"/>
      <c r="E425" s="338"/>
      <c r="F425" s="338"/>
      <c r="G425" s="338"/>
      <c r="H425" s="338"/>
      <c r="I425" s="338"/>
      <c r="M425" s="14">
        <f t="shared" si="8"/>
        <v>0</v>
      </c>
    </row>
    <row r="426" spans="1:13">
      <c r="A426" s="86"/>
      <c r="B426" s="335" t="s">
        <v>549</v>
      </c>
      <c r="C426" s="336"/>
      <c r="D426" s="336"/>
      <c r="E426" s="336"/>
      <c r="F426" s="336"/>
      <c r="G426" s="336"/>
      <c r="H426" s="336"/>
      <c r="I426" s="336"/>
      <c r="M426" s="14">
        <f t="shared" si="8"/>
        <v>0</v>
      </c>
    </row>
    <row r="427" spans="1:13">
      <c r="A427" s="88" t="s">
        <v>3</v>
      </c>
      <c r="B427" s="333" t="s">
        <v>540</v>
      </c>
      <c r="C427" s="334"/>
      <c r="D427" s="334"/>
      <c r="E427" s="334"/>
      <c r="F427" s="334"/>
      <c r="G427" s="334"/>
      <c r="H427" s="334"/>
      <c r="I427" s="334"/>
      <c r="M427" s="14">
        <f t="shared" ref="M427:M464" si="9">IF(I429="n/a",0,VALUE(I429))</f>
        <v>0</v>
      </c>
    </row>
    <row r="428" spans="1:13">
      <c r="A428" s="87" t="s">
        <v>255</v>
      </c>
      <c r="B428" s="337" t="s">
        <v>541</v>
      </c>
      <c r="C428" s="338"/>
      <c r="D428" s="338"/>
      <c r="E428" s="338"/>
      <c r="F428" s="338"/>
      <c r="G428" s="338"/>
      <c r="H428" s="338"/>
      <c r="I428" s="338"/>
      <c r="M428" s="14">
        <f t="shared" si="9"/>
        <v>0</v>
      </c>
    </row>
    <row r="429" spans="1:13">
      <c r="A429" s="89"/>
      <c r="B429" s="333" t="s">
        <v>542</v>
      </c>
      <c r="C429" s="334"/>
      <c r="D429" s="334"/>
      <c r="E429" s="334"/>
      <c r="F429" s="334"/>
      <c r="G429" s="334"/>
      <c r="H429" s="334"/>
      <c r="I429" s="334"/>
      <c r="M429" s="14">
        <f t="shared" si="9"/>
        <v>0</v>
      </c>
    </row>
    <row r="430" spans="1:13">
      <c r="A430" s="86" t="s">
        <v>256</v>
      </c>
      <c r="B430" s="335" t="s">
        <v>543</v>
      </c>
      <c r="C430" s="336"/>
      <c r="D430" s="336"/>
      <c r="E430" s="336"/>
      <c r="F430" s="336"/>
      <c r="G430" s="336"/>
      <c r="H430" s="336"/>
      <c r="I430" s="336"/>
      <c r="M430" s="14">
        <f t="shared" si="9"/>
        <v>0</v>
      </c>
    </row>
    <row r="431" spans="1:13">
      <c r="A431" s="96" t="s">
        <v>3</v>
      </c>
      <c r="B431" s="335" t="s">
        <v>546</v>
      </c>
      <c r="C431" s="336"/>
      <c r="D431" s="336"/>
      <c r="E431" s="336"/>
      <c r="F431" s="336"/>
      <c r="G431" s="336"/>
      <c r="H431" s="336"/>
      <c r="I431" s="336"/>
      <c r="M431" s="14">
        <f t="shared" si="9"/>
        <v>0</v>
      </c>
    </row>
    <row r="432" spans="1:13">
      <c r="A432" s="89"/>
      <c r="B432" s="333" t="s">
        <v>544</v>
      </c>
      <c r="C432" s="334"/>
      <c r="D432" s="334"/>
      <c r="E432" s="334"/>
      <c r="F432" s="334"/>
      <c r="G432" s="334"/>
      <c r="H432" s="334"/>
      <c r="I432" s="334"/>
      <c r="M432" s="14">
        <f t="shared" si="9"/>
        <v>0</v>
      </c>
    </row>
    <row r="433" spans="1:13">
      <c r="A433" s="86" t="s">
        <v>257</v>
      </c>
      <c r="B433" s="335" t="s">
        <v>545</v>
      </c>
      <c r="C433" s="336"/>
      <c r="D433" s="336"/>
      <c r="E433" s="336"/>
      <c r="F433" s="336"/>
      <c r="G433" s="336"/>
      <c r="H433" s="336"/>
      <c r="I433" s="336"/>
      <c r="M433" s="14">
        <f t="shared" si="9"/>
        <v>0</v>
      </c>
    </row>
    <row r="434" spans="1:13">
      <c r="A434" s="86"/>
      <c r="B434" s="335" t="s">
        <v>547</v>
      </c>
      <c r="C434" s="336"/>
      <c r="D434" s="336"/>
      <c r="E434" s="336"/>
      <c r="F434" s="336"/>
      <c r="G434" s="336"/>
      <c r="H434" s="336"/>
      <c r="I434" s="336"/>
      <c r="M434" s="14">
        <f t="shared" si="9"/>
        <v>0</v>
      </c>
    </row>
    <row r="435" spans="1:13">
      <c r="A435" s="88" t="s">
        <v>3</v>
      </c>
      <c r="B435" s="333" t="s">
        <v>548</v>
      </c>
      <c r="C435" s="334"/>
      <c r="D435" s="334"/>
      <c r="E435" s="334"/>
      <c r="F435" s="334"/>
      <c r="G435" s="334"/>
      <c r="H435" s="334"/>
      <c r="I435" s="334"/>
      <c r="M435" s="14">
        <f t="shared" si="9"/>
        <v>0</v>
      </c>
    </row>
    <row r="436" spans="1:13">
      <c r="A436" s="87" t="s">
        <v>258</v>
      </c>
      <c r="B436" s="337" t="s">
        <v>550</v>
      </c>
      <c r="C436" s="338"/>
      <c r="D436" s="338"/>
      <c r="E436" s="338"/>
      <c r="F436" s="338"/>
      <c r="G436" s="338"/>
      <c r="H436" s="338"/>
      <c r="I436" s="338"/>
      <c r="M436" s="14">
        <f t="shared" si="9"/>
        <v>0</v>
      </c>
    </row>
    <row r="437" spans="1:13">
      <c r="A437" s="86"/>
      <c r="B437" s="335" t="s">
        <v>551</v>
      </c>
      <c r="C437" s="336"/>
      <c r="D437" s="336"/>
      <c r="E437" s="336"/>
      <c r="F437" s="336"/>
      <c r="G437" s="336"/>
      <c r="H437" s="336"/>
      <c r="I437" s="336"/>
      <c r="M437" s="14">
        <f t="shared" si="9"/>
        <v>0</v>
      </c>
    </row>
    <row r="438" spans="1:13">
      <c r="A438" s="88" t="s">
        <v>3</v>
      </c>
      <c r="B438" s="333" t="s">
        <v>552</v>
      </c>
      <c r="C438" s="334"/>
      <c r="D438" s="334"/>
      <c r="E438" s="334"/>
      <c r="F438" s="334"/>
      <c r="G438" s="334"/>
      <c r="H438" s="334"/>
      <c r="I438" s="334"/>
      <c r="L438" s="14" t="e">
        <f>SUM(L379:L436)</f>
        <v>#REF!</v>
      </c>
      <c r="M438" s="14" t="e">
        <f t="shared" si="9"/>
        <v>#VALUE!</v>
      </c>
    </row>
    <row r="439" spans="1:13" ht="13.5" thickBot="1">
      <c r="A439" s="370"/>
      <c r="B439" s="370"/>
      <c r="C439" s="370"/>
      <c r="D439" s="370"/>
      <c r="E439" s="370"/>
      <c r="F439" s="370"/>
      <c r="G439" s="370"/>
      <c r="H439" s="370"/>
      <c r="I439" s="370"/>
      <c r="M439" s="14">
        <f t="shared" si="9"/>
        <v>0</v>
      </c>
    </row>
    <row r="440" spans="1:13" ht="13.5" thickBot="1">
      <c r="A440" s="339" t="s">
        <v>537</v>
      </c>
      <c r="B440" s="340"/>
      <c r="C440" s="340"/>
      <c r="D440" s="340"/>
      <c r="E440" s="340"/>
      <c r="F440" s="340"/>
      <c r="G440" s="340"/>
      <c r="H440" s="83" t="s">
        <v>228</v>
      </c>
      <c r="I440" s="72" t="s">
        <v>3</v>
      </c>
      <c r="J440" s="13"/>
      <c r="K440" s="17"/>
      <c r="M440" s="14">
        <f t="shared" si="9"/>
        <v>0</v>
      </c>
    </row>
    <row r="441" spans="1:13">
      <c r="A441" s="343"/>
      <c r="B441" s="343"/>
      <c r="C441" s="343"/>
      <c r="D441" s="343"/>
      <c r="E441" s="343"/>
      <c r="F441" s="343"/>
      <c r="G441" s="343"/>
      <c r="H441" s="343"/>
      <c r="I441" s="343"/>
      <c r="J441" s="13"/>
      <c r="K441" s="17"/>
      <c r="M441" s="14">
        <f t="shared" si="9"/>
        <v>0</v>
      </c>
    </row>
    <row r="442" spans="1:13">
      <c r="A442" s="343"/>
      <c r="B442" s="343"/>
      <c r="C442" s="343"/>
      <c r="D442" s="343"/>
      <c r="E442" s="343"/>
      <c r="F442" s="343"/>
      <c r="G442" s="343"/>
      <c r="H442" s="343"/>
      <c r="I442" s="343"/>
      <c r="M442" s="14">
        <f t="shared" si="9"/>
        <v>0</v>
      </c>
    </row>
    <row r="443" spans="1:13">
      <c r="A443" s="344"/>
      <c r="B443" s="344"/>
      <c r="C443" s="344"/>
      <c r="D443" s="344"/>
      <c r="E443" s="344"/>
      <c r="F443" s="344"/>
      <c r="G443" s="344"/>
      <c r="H443" s="344"/>
      <c r="I443" s="344"/>
      <c r="M443" s="14">
        <f t="shared" si="9"/>
        <v>0</v>
      </c>
    </row>
    <row r="444" spans="1:13">
      <c r="A444" s="77" t="s">
        <v>37</v>
      </c>
      <c r="B444" s="368" t="s">
        <v>611</v>
      </c>
      <c r="C444" s="380"/>
      <c r="D444" s="380"/>
      <c r="E444" s="380"/>
      <c r="F444" s="380"/>
      <c r="G444" s="380"/>
      <c r="H444" s="380"/>
      <c r="I444" s="381"/>
      <c r="M444" s="14">
        <f t="shared" si="9"/>
        <v>0</v>
      </c>
    </row>
    <row r="445" spans="1:13">
      <c r="A445" s="89" t="s">
        <v>259</v>
      </c>
      <c r="B445" s="360" t="s">
        <v>554</v>
      </c>
      <c r="C445" s="361"/>
      <c r="D445" s="361"/>
      <c r="E445" s="361"/>
      <c r="F445" s="361"/>
      <c r="G445" s="361"/>
      <c r="H445" s="361"/>
      <c r="I445" s="361"/>
      <c r="M445" s="14">
        <f t="shared" si="9"/>
        <v>0</v>
      </c>
    </row>
    <row r="446" spans="1:13">
      <c r="A446" s="86" t="s">
        <v>255</v>
      </c>
      <c r="B446" s="364" t="s">
        <v>555</v>
      </c>
      <c r="C446" s="365"/>
      <c r="D446" s="365"/>
      <c r="E446" s="365"/>
      <c r="F446" s="365"/>
      <c r="G446" s="365"/>
      <c r="H446" s="365"/>
      <c r="I446" s="365"/>
      <c r="M446" s="14">
        <f t="shared" si="9"/>
        <v>0</v>
      </c>
    </row>
    <row r="447" spans="1:13">
      <c r="A447" s="96" t="s">
        <v>3</v>
      </c>
      <c r="B447" s="364" t="s">
        <v>556</v>
      </c>
      <c r="C447" s="366"/>
      <c r="D447" s="366"/>
      <c r="E447" s="366"/>
      <c r="F447" s="366"/>
      <c r="G447" s="366"/>
      <c r="H447" s="366"/>
      <c r="I447" s="366"/>
      <c r="M447" s="14">
        <f t="shared" si="9"/>
        <v>0</v>
      </c>
    </row>
    <row r="448" spans="1:13">
      <c r="A448" s="87" t="s">
        <v>256</v>
      </c>
      <c r="B448" s="337" t="s">
        <v>557</v>
      </c>
      <c r="C448" s="338"/>
      <c r="D448" s="338"/>
      <c r="E448" s="338"/>
      <c r="F448" s="338"/>
      <c r="G448" s="338"/>
      <c r="H448" s="338"/>
      <c r="I448" s="338"/>
      <c r="M448" s="14">
        <f t="shared" si="9"/>
        <v>0</v>
      </c>
    </row>
    <row r="449" spans="1:13">
      <c r="A449" s="86"/>
      <c r="B449" s="335" t="s">
        <v>558</v>
      </c>
      <c r="C449" s="336"/>
      <c r="D449" s="336"/>
      <c r="E449" s="336"/>
      <c r="F449" s="336"/>
      <c r="G449" s="336"/>
      <c r="H449" s="336"/>
      <c r="I449" s="336"/>
      <c r="M449" s="14">
        <f t="shared" si="9"/>
        <v>0</v>
      </c>
    </row>
    <row r="450" spans="1:13">
      <c r="A450" s="86"/>
      <c r="B450" s="335" t="s">
        <v>559</v>
      </c>
      <c r="C450" s="336"/>
      <c r="D450" s="336"/>
      <c r="E450" s="336"/>
      <c r="F450" s="336"/>
      <c r="G450" s="336"/>
      <c r="H450" s="336"/>
      <c r="I450" s="336"/>
      <c r="M450" s="14">
        <f t="shared" si="9"/>
        <v>0</v>
      </c>
    </row>
    <row r="451" spans="1:13">
      <c r="A451" s="89"/>
      <c r="B451" s="333" t="s">
        <v>560</v>
      </c>
      <c r="C451" s="334"/>
      <c r="D451" s="334"/>
      <c r="E451" s="334"/>
      <c r="F451" s="334"/>
      <c r="G451" s="334"/>
      <c r="H451" s="334"/>
      <c r="I451" s="334"/>
      <c r="K451" s="14" t="s">
        <v>3</v>
      </c>
      <c r="L451" s="14" t="e">
        <f>IF(#REF!="n/a",0,1)</f>
        <v>#REF!</v>
      </c>
      <c r="M451" s="14">
        <f t="shared" si="9"/>
        <v>0</v>
      </c>
    </row>
    <row r="452" spans="1:13">
      <c r="A452" s="86" t="s">
        <v>257</v>
      </c>
      <c r="B452" s="335" t="s">
        <v>561</v>
      </c>
      <c r="C452" s="336"/>
      <c r="D452" s="336"/>
      <c r="E452" s="336"/>
      <c r="F452" s="336"/>
      <c r="G452" s="336"/>
      <c r="H452" s="336"/>
      <c r="I452" s="336"/>
      <c r="M452" s="14">
        <f t="shared" si="9"/>
        <v>0</v>
      </c>
    </row>
    <row r="453" spans="1:13">
      <c r="A453" s="96" t="s">
        <v>3</v>
      </c>
      <c r="B453" s="335" t="s">
        <v>562</v>
      </c>
      <c r="C453" s="336"/>
      <c r="D453" s="336"/>
      <c r="E453" s="336"/>
      <c r="F453" s="336"/>
      <c r="G453" s="336"/>
      <c r="H453" s="336"/>
      <c r="I453" s="336"/>
      <c r="M453" s="14">
        <f t="shared" si="9"/>
        <v>0</v>
      </c>
    </row>
    <row r="454" spans="1:13">
      <c r="A454" s="96" t="s">
        <v>3</v>
      </c>
      <c r="B454" s="335" t="s">
        <v>559</v>
      </c>
      <c r="C454" s="336"/>
      <c r="D454" s="336"/>
      <c r="E454" s="336"/>
      <c r="F454" s="336"/>
      <c r="G454" s="336"/>
      <c r="H454" s="336"/>
      <c r="I454" s="336"/>
      <c r="M454" s="14">
        <f t="shared" si="9"/>
        <v>0</v>
      </c>
    </row>
    <row r="455" spans="1:13">
      <c r="A455" s="89"/>
      <c r="B455" s="333" t="s">
        <v>563</v>
      </c>
      <c r="C455" s="334"/>
      <c r="D455" s="334"/>
      <c r="E455" s="334"/>
      <c r="F455" s="334"/>
      <c r="G455" s="334"/>
      <c r="H455" s="334"/>
      <c r="I455" s="334"/>
      <c r="K455" s="14" t="s">
        <v>3</v>
      </c>
      <c r="L455" s="14" t="e">
        <f>IF(#REF!="n/a",0,1)</f>
        <v>#REF!</v>
      </c>
      <c r="M455" s="14">
        <f t="shared" si="9"/>
        <v>0</v>
      </c>
    </row>
    <row r="456" spans="1:13">
      <c r="A456" s="86" t="s">
        <v>258</v>
      </c>
      <c r="B456" s="337" t="s">
        <v>564</v>
      </c>
      <c r="C456" s="338"/>
      <c r="D456" s="338"/>
      <c r="E456" s="338"/>
      <c r="F456" s="338"/>
      <c r="G456" s="338"/>
      <c r="H456" s="338"/>
      <c r="I456" s="338"/>
      <c r="M456" s="14">
        <f t="shared" si="9"/>
        <v>0</v>
      </c>
    </row>
    <row r="457" spans="1:13">
      <c r="A457" s="96" t="s">
        <v>3</v>
      </c>
      <c r="B457" s="335" t="s">
        <v>559</v>
      </c>
      <c r="C457" s="336"/>
      <c r="D457" s="336"/>
      <c r="E457" s="336"/>
      <c r="F457" s="336"/>
      <c r="G457" s="336"/>
      <c r="H457" s="336"/>
      <c r="I457" s="336"/>
      <c r="M457" s="14">
        <f t="shared" si="9"/>
        <v>0</v>
      </c>
    </row>
    <row r="458" spans="1:13">
      <c r="A458" s="96" t="s">
        <v>3</v>
      </c>
      <c r="B458" s="335" t="s">
        <v>565</v>
      </c>
      <c r="C458" s="336"/>
      <c r="D458" s="336"/>
      <c r="E458" s="336"/>
      <c r="F458" s="336"/>
      <c r="G458" s="336"/>
      <c r="H458" s="336"/>
      <c r="I458" s="336"/>
      <c r="M458" s="14">
        <f t="shared" si="9"/>
        <v>0</v>
      </c>
    </row>
    <row r="459" spans="1:13">
      <c r="A459" s="96"/>
      <c r="B459" s="335" t="s">
        <v>566</v>
      </c>
      <c r="C459" s="336"/>
      <c r="D459" s="336"/>
      <c r="E459" s="336"/>
      <c r="F459" s="336"/>
      <c r="G459" s="336"/>
      <c r="H459" s="336"/>
      <c r="I459" s="336"/>
      <c r="M459" s="14" t="e">
        <f t="shared" si="9"/>
        <v>#VALUE!</v>
      </c>
    </row>
    <row r="460" spans="1:13" ht="13.5" thickBot="1">
      <c r="A460" s="371" t="s">
        <v>3</v>
      </c>
      <c r="B460" s="371"/>
      <c r="C460" s="371"/>
      <c r="D460" s="371"/>
      <c r="E460" s="371"/>
      <c r="F460" s="371"/>
      <c r="G460" s="371"/>
      <c r="H460" s="371"/>
      <c r="I460" s="371"/>
      <c r="M460" s="14">
        <f t="shared" si="9"/>
        <v>0</v>
      </c>
    </row>
    <row r="461" spans="1:13" ht="13.5" thickBot="1">
      <c r="A461" s="339" t="s">
        <v>553</v>
      </c>
      <c r="B461" s="340"/>
      <c r="C461" s="340"/>
      <c r="D461" s="340"/>
      <c r="E461" s="340"/>
      <c r="F461" s="340"/>
      <c r="G461" s="340"/>
      <c r="H461" s="83" t="s">
        <v>228</v>
      </c>
      <c r="I461" s="72" t="s">
        <v>3</v>
      </c>
      <c r="M461" s="14">
        <f t="shared" si="9"/>
        <v>0</v>
      </c>
    </row>
    <row r="462" spans="1:13">
      <c r="A462" s="341"/>
      <c r="B462" s="341"/>
      <c r="C462" s="341"/>
      <c r="D462" s="341"/>
      <c r="E462" s="341"/>
      <c r="F462" s="341"/>
      <c r="G462" s="341"/>
      <c r="H462" s="341"/>
      <c r="I462" s="341"/>
      <c r="M462" s="14">
        <f t="shared" si="9"/>
        <v>0</v>
      </c>
    </row>
    <row r="463" spans="1:13">
      <c r="A463" s="341"/>
      <c r="B463" s="341"/>
      <c r="C463" s="341"/>
      <c r="D463" s="341"/>
      <c r="E463" s="341"/>
      <c r="F463" s="341"/>
      <c r="G463" s="341"/>
      <c r="H463" s="341"/>
      <c r="I463" s="341"/>
      <c r="K463" s="14" t="s">
        <v>3</v>
      </c>
      <c r="L463" s="14" t="e">
        <f>IF(#REF!="n/a",0,1)</f>
        <v>#REF!</v>
      </c>
      <c r="M463" s="14">
        <f t="shared" si="9"/>
        <v>0</v>
      </c>
    </row>
    <row r="464" spans="1:13">
      <c r="A464" s="342"/>
      <c r="B464" s="342"/>
      <c r="C464" s="342"/>
      <c r="D464" s="342"/>
      <c r="E464" s="342"/>
      <c r="F464" s="342"/>
      <c r="G464" s="342"/>
      <c r="H464" s="342"/>
      <c r="I464" s="342"/>
      <c r="M464" s="14">
        <f t="shared" si="9"/>
        <v>0</v>
      </c>
    </row>
    <row r="465" spans="1:13">
      <c r="A465" s="84" t="s">
        <v>38</v>
      </c>
      <c r="B465" s="368" t="s">
        <v>567</v>
      </c>
      <c r="C465" s="368"/>
      <c r="D465" s="368"/>
      <c r="E465" s="368"/>
      <c r="F465" s="368"/>
      <c r="G465" s="368"/>
      <c r="H465" s="368"/>
      <c r="I465" s="369"/>
      <c r="M465" s="14">
        <f t="shared" ref="M465:M495" si="10">IF(I467="n/a",0,VALUE(I467))</f>
        <v>0</v>
      </c>
    </row>
    <row r="466" spans="1:13">
      <c r="A466" s="85" t="s">
        <v>259</v>
      </c>
      <c r="B466" s="347" t="s">
        <v>569</v>
      </c>
      <c r="C466" s="347"/>
      <c r="D466" s="347"/>
      <c r="E466" s="347"/>
      <c r="F466" s="347"/>
      <c r="G466" s="347"/>
      <c r="H466" s="347"/>
      <c r="I466" s="347"/>
      <c r="M466" s="14">
        <f t="shared" si="10"/>
        <v>0</v>
      </c>
    </row>
    <row r="467" spans="1:13">
      <c r="A467" s="86" t="s">
        <v>255</v>
      </c>
      <c r="B467" s="347" t="s">
        <v>570</v>
      </c>
      <c r="C467" s="347"/>
      <c r="D467" s="347"/>
      <c r="E467" s="347"/>
      <c r="F467" s="347"/>
      <c r="G467" s="347"/>
      <c r="H467" s="347"/>
      <c r="I467" s="347"/>
      <c r="M467" s="14">
        <f t="shared" si="10"/>
        <v>0</v>
      </c>
    </row>
    <row r="468" spans="1:13">
      <c r="A468" s="85" t="s">
        <v>256</v>
      </c>
      <c r="B468" s="347" t="s">
        <v>571</v>
      </c>
      <c r="C468" s="347"/>
      <c r="D468" s="347"/>
      <c r="E468" s="347"/>
      <c r="F468" s="347"/>
      <c r="G468" s="347"/>
      <c r="H468" s="347"/>
      <c r="I468" s="347"/>
      <c r="M468" s="14">
        <f t="shared" si="10"/>
        <v>0</v>
      </c>
    </row>
    <row r="469" spans="1:13">
      <c r="A469" s="86" t="s">
        <v>257</v>
      </c>
      <c r="B469" s="334" t="s">
        <v>572</v>
      </c>
      <c r="C469" s="334"/>
      <c r="D469" s="334"/>
      <c r="E469" s="334"/>
      <c r="F469" s="334"/>
      <c r="G469" s="334"/>
      <c r="H469" s="334"/>
      <c r="I469" s="334"/>
      <c r="M469" s="14">
        <f t="shared" si="10"/>
        <v>0</v>
      </c>
    </row>
    <row r="470" spans="1:13">
      <c r="A470" s="87" t="s">
        <v>258</v>
      </c>
      <c r="B470" s="334" t="s">
        <v>931</v>
      </c>
      <c r="C470" s="334"/>
      <c r="D470" s="334"/>
      <c r="E470" s="334"/>
      <c r="F470" s="334"/>
      <c r="G470" s="334"/>
      <c r="H470" s="334"/>
      <c r="I470" s="334"/>
      <c r="M470" s="14" t="e">
        <f t="shared" si="10"/>
        <v>#VALUE!</v>
      </c>
    </row>
    <row r="471" spans="1:13" ht="13.5" thickBot="1">
      <c r="A471" s="371" t="s">
        <v>3</v>
      </c>
      <c r="B471" s="371"/>
      <c r="C471" s="371"/>
      <c r="D471" s="371"/>
      <c r="E471" s="371"/>
      <c r="F471" s="371"/>
      <c r="G471" s="371"/>
      <c r="H471" s="371"/>
      <c r="I471" s="371"/>
      <c r="J471" s="102"/>
      <c r="M471" s="14">
        <f t="shared" si="10"/>
        <v>0</v>
      </c>
    </row>
    <row r="472" spans="1:13" ht="13.5" thickBot="1">
      <c r="A472" s="339" t="s">
        <v>568</v>
      </c>
      <c r="B472" s="340"/>
      <c r="C472" s="340"/>
      <c r="D472" s="340"/>
      <c r="E472" s="340"/>
      <c r="F472" s="340"/>
      <c r="G472" s="340"/>
      <c r="H472" s="83" t="s">
        <v>228</v>
      </c>
      <c r="I472" s="72" t="s">
        <v>3</v>
      </c>
      <c r="J472" s="103"/>
      <c r="M472" s="14">
        <f t="shared" si="10"/>
        <v>0</v>
      </c>
    </row>
    <row r="473" spans="1:13">
      <c r="A473" s="341"/>
      <c r="B473" s="341"/>
      <c r="C473" s="341"/>
      <c r="D473" s="341"/>
      <c r="E473" s="341"/>
      <c r="F473" s="341"/>
      <c r="G473" s="341"/>
      <c r="H473" s="341"/>
      <c r="I473" s="341"/>
      <c r="J473" s="102"/>
      <c r="M473" s="14">
        <f t="shared" si="10"/>
        <v>0</v>
      </c>
    </row>
    <row r="474" spans="1:13">
      <c r="A474" s="341"/>
      <c r="B474" s="341"/>
      <c r="C474" s="341"/>
      <c r="D474" s="341"/>
      <c r="E474" s="341"/>
      <c r="F474" s="341"/>
      <c r="G474" s="341"/>
      <c r="H474" s="341"/>
      <c r="I474" s="341"/>
      <c r="J474" s="5"/>
      <c r="M474" s="14">
        <f t="shared" si="10"/>
        <v>0</v>
      </c>
    </row>
    <row r="475" spans="1:13">
      <c r="A475" s="342"/>
      <c r="B475" s="342"/>
      <c r="C475" s="342"/>
      <c r="D475" s="342"/>
      <c r="E475" s="342"/>
      <c r="F475" s="342"/>
      <c r="G475" s="342"/>
      <c r="H475" s="342"/>
      <c r="I475" s="342"/>
      <c r="M475" s="14">
        <f t="shared" si="10"/>
        <v>0</v>
      </c>
    </row>
    <row r="476" spans="1:13">
      <c r="A476" s="84" t="s">
        <v>39</v>
      </c>
      <c r="B476" s="377" t="s">
        <v>610</v>
      </c>
      <c r="C476" s="377"/>
      <c r="D476" s="377"/>
      <c r="E476" s="377"/>
      <c r="F476" s="377"/>
      <c r="G476" s="377"/>
      <c r="H476" s="377"/>
      <c r="I476" s="378"/>
      <c r="M476" s="14">
        <f t="shared" si="10"/>
        <v>0</v>
      </c>
    </row>
    <row r="477" spans="1:13">
      <c r="A477" s="85" t="s">
        <v>254</v>
      </c>
      <c r="B477" s="346" t="s">
        <v>574</v>
      </c>
      <c r="C477" s="347"/>
      <c r="D477" s="347"/>
      <c r="E477" s="347"/>
      <c r="F477" s="347"/>
      <c r="G477" s="347"/>
      <c r="H477" s="347"/>
      <c r="I477" s="347"/>
      <c r="M477" s="14">
        <f t="shared" si="10"/>
        <v>0</v>
      </c>
    </row>
    <row r="478" spans="1:13">
      <c r="A478" s="87" t="s">
        <v>255</v>
      </c>
      <c r="B478" s="337" t="s">
        <v>575</v>
      </c>
      <c r="C478" s="338"/>
      <c r="D478" s="338"/>
      <c r="E478" s="338"/>
      <c r="F478" s="338"/>
      <c r="G478" s="338"/>
      <c r="H478" s="338"/>
      <c r="I478" s="338"/>
      <c r="M478" s="14">
        <f t="shared" si="10"/>
        <v>0</v>
      </c>
    </row>
    <row r="479" spans="1:13">
      <c r="A479" s="89"/>
      <c r="B479" s="333" t="s">
        <v>576</v>
      </c>
      <c r="C479" s="334"/>
      <c r="D479" s="334"/>
      <c r="E479" s="334"/>
      <c r="F479" s="334"/>
      <c r="G479" s="334"/>
      <c r="H479" s="334"/>
      <c r="I479" s="334"/>
      <c r="M479" s="14">
        <f t="shared" si="10"/>
        <v>0</v>
      </c>
    </row>
    <row r="480" spans="1:13">
      <c r="A480" s="86" t="s">
        <v>256</v>
      </c>
      <c r="B480" s="335" t="s">
        <v>932</v>
      </c>
      <c r="C480" s="336"/>
      <c r="D480" s="336"/>
      <c r="E480" s="336"/>
      <c r="F480" s="336"/>
      <c r="G480" s="336"/>
      <c r="H480" s="336"/>
      <c r="I480" s="336"/>
      <c r="M480" s="14">
        <f t="shared" si="10"/>
        <v>0</v>
      </c>
    </row>
    <row r="481" spans="1:13">
      <c r="A481" s="86"/>
      <c r="B481" s="335" t="s">
        <v>577</v>
      </c>
      <c r="C481" s="336"/>
      <c r="D481" s="336"/>
      <c r="E481" s="336"/>
      <c r="F481" s="336"/>
      <c r="G481" s="336"/>
      <c r="H481" s="336"/>
      <c r="I481" s="336"/>
      <c r="M481" s="14">
        <f t="shared" si="10"/>
        <v>0</v>
      </c>
    </row>
    <row r="482" spans="1:13">
      <c r="A482" s="89"/>
      <c r="B482" s="333" t="s">
        <v>578</v>
      </c>
      <c r="C482" s="334"/>
      <c r="D482" s="334"/>
      <c r="E482" s="334"/>
      <c r="F482" s="334"/>
      <c r="G482" s="334"/>
      <c r="H482" s="334"/>
      <c r="I482" s="334"/>
      <c r="M482" s="14">
        <f t="shared" si="10"/>
        <v>0</v>
      </c>
    </row>
    <row r="483" spans="1:13">
      <c r="A483" s="87" t="s">
        <v>257</v>
      </c>
      <c r="B483" s="337" t="s">
        <v>579</v>
      </c>
      <c r="C483" s="338"/>
      <c r="D483" s="338"/>
      <c r="E483" s="338"/>
      <c r="F483" s="338"/>
      <c r="G483" s="338"/>
      <c r="H483" s="338"/>
      <c r="I483" s="338"/>
      <c r="M483" s="14">
        <f t="shared" si="10"/>
        <v>0</v>
      </c>
    </row>
    <row r="484" spans="1:13">
      <c r="A484" s="86"/>
      <c r="B484" s="335" t="s">
        <v>580</v>
      </c>
      <c r="C484" s="336"/>
      <c r="D484" s="336"/>
      <c r="E484" s="336"/>
      <c r="F484" s="336"/>
      <c r="G484" s="336"/>
      <c r="H484" s="336"/>
      <c r="I484" s="336"/>
      <c r="M484" s="14">
        <f t="shared" si="10"/>
        <v>0</v>
      </c>
    </row>
    <row r="485" spans="1:13">
      <c r="A485" s="86"/>
      <c r="B485" s="335" t="s">
        <v>582</v>
      </c>
      <c r="C485" s="336"/>
      <c r="D485" s="336"/>
      <c r="E485" s="336"/>
      <c r="F485" s="336"/>
      <c r="G485" s="336"/>
      <c r="H485" s="336"/>
      <c r="I485" s="336"/>
      <c r="M485" s="14">
        <f t="shared" si="10"/>
        <v>0</v>
      </c>
    </row>
    <row r="486" spans="1:13">
      <c r="A486" s="89"/>
      <c r="B486" s="333" t="s">
        <v>581</v>
      </c>
      <c r="C486" s="334"/>
      <c r="D486" s="334"/>
      <c r="E486" s="334"/>
      <c r="F486" s="334"/>
      <c r="G486" s="334"/>
      <c r="H486" s="334"/>
      <c r="I486" s="334"/>
      <c r="M486" s="14">
        <f t="shared" si="10"/>
        <v>0</v>
      </c>
    </row>
    <row r="487" spans="1:13">
      <c r="A487" s="86" t="s">
        <v>258</v>
      </c>
      <c r="B487" s="335" t="s">
        <v>586</v>
      </c>
      <c r="C487" s="336"/>
      <c r="D487" s="336"/>
      <c r="E487" s="336"/>
      <c r="F487" s="336"/>
      <c r="G487" s="336"/>
      <c r="H487" s="336"/>
      <c r="I487" s="336"/>
      <c r="M487" s="14">
        <f t="shared" si="10"/>
        <v>0</v>
      </c>
    </row>
    <row r="488" spans="1:13">
      <c r="A488" s="86"/>
      <c r="B488" s="335" t="s">
        <v>587</v>
      </c>
      <c r="C488" s="336"/>
      <c r="D488" s="336"/>
      <c r="E488" s="336"/>
      <c r="F488" s="336"/>
      <c r="G488" s="336"/>
      <c r="H488" s="336"/>
      <c r="I488" s="336"/>
      <c r="M488" s="14">
        <f t="shared" si="10"/>
        <v>0</v>
      </c>
    </row>
    <row r="489" spans="1:13">
      <c r="A489" s="86"/>
      <c r="B489" s="335" t="s">
        <v>584</v>
      </c>
      <c r="C489" s="336"/>
      <c r="D489" s="336"/>
      <c r="E489" s="336"/>
      <c r="F489" s="336"/>
      <c r="G489" s="336"/>
      <c r="H489" s="336"/>
      <c r="I489" s="336"/>
      <c r="M489" s="14">
        <f t="shared" si="10"/>
        <v>0</v>
      </c>
    </row>
    <row r="490" spans="1:13">
      <c r="A490" s="86"/>
      <c r="B490" s="336" t="s">
        <v>585</v>
      </c>
      <c r="C490" s="336"/>
      <c r="D490" s="336"/>
      <c r="E490" s="336"/>
      <c r="F490" s="336"/>
      <c r="G490" s="336"/>
      <c r="H490" s="336"/>
      <c r="I490" s="336"/>
      <c r="M490" s="14" t="e">
        <f t="shared" si="10"/>
        <v>#VALUE!</v>
      </c>
    </row>
    <row r="491" spans="1:13" ht="13.5" thickBot="1">
      <c r="A491" s="371" t="s">
        <v>3</v>
      </c>
      <c r="B491" s="371"/>
      <c r="C491" s="371"/>
      <c r="D491" s="371"/>
      <c r="E491" s="371"/>
      <c r="F491" s="371"/>
      <c r="G491" s="371"/>
      <c r="H491" s="371"/>
      <c r="I491" s="371"/>
      <c r="M491" s="14">
        <f t="shared" si="10"/>
        <v>0</v>
      </c>
    </row>
    <row r="492" spans="1:13" ht="13.5" thickBot="1">
      <c r="A492" s="339" t="s">
        <v>573</v>
      </c>
      <c r="B492" s="340"/>
      <c r="C492" s="340"/>
      <c r="D492" s="340"/>
      <c r="E492" s="340"/>
      <c r="F492" s="340"/>
      <c r="G492" s="340"/>
      <c r="H492" s="83" t="s">
        <v>228</v>
      </c>
      <c r="I492" s="72" t="s">
        <v>3</v>
      </c>
      <c r="M492" s="14">
        <f t="shared" si="10"/>
        <v>0</v>
      </c>
    </row>
    <row r="493" spans="1:13">
      <c r="A493" s="341"/>
      <c r="B493" s="341"/>
      <c r="C493" s="341"/>
      <c r="D493" s="341"/>
      <c r="E493" s="341"/>
      <c r="F493" s="341"/>
      <c r="G493" s="341"/>
      <c r="H493" s="341"/>
      <c r="I493" s="341"/>
      <c r="M493" s="14">
        <f t="shared" si="10"/>
        <v>0</v>
      </c>
    </row>
    <row r="494" spans="1:13">
      <c r="A494" s="341"/>
      <c r="B494" s="341"/>
      <c r="C494" s="341"/>
      <c r="D494" s="341"/>
      <c r="E494" s="341"/>
      <c r="F494" s="341"/>
      <c r="G494" s="341"/>
      <c r="H494" s="341"/>
      <c r="I494" s="341"/>
      <c r="M494" s="14" t="e">
        <f t="shared" si="10"/>
        <v>#VALUE!</v>
      </c>
    </row>
    <row r="495" spans="1:13" ht="13.5" thickBot="1">
      <c r="A495" s="379"/>
      <c r="B495" s="379"/>
      <c r="C495" s="379"/>
      <c r="D495" s="379"/>
      <c r="E495" s="379"/>
      <c r="F495" s="379"/>
      <c r="G495" s="379"/>
      <c r="H495" s="379"/>
      <c r="I495" s="379"/>
      <c r="J495" s="5"/>
      <c r="M495" s="14" t="e">
        <f t="shared" si="10"/>
        <v>#VALUE!</v>
      </c>
    </row>
    <row r="496" spans="1:13" ht="13.5" thickBot="1">
      <c r="A496" s="372"/>
      <c r="B496" s="373"/>
      <c r="C496" s="373"/>
      <c r="D496" s="373"/>
      <c r="E496" s="374"/>
      <c r="F496" s="357" t="s">
        <v>583</v>
      </c>
      <c r="G496" s="358"/>
      <c r="H496" s="359"/>
      <c r="I496" s="82" t="e">
        <f>M337+M353+M375+M399+M418+M438+M459+M470+M490</f>
        <v>#VALUE!</v>
      </c>
      <c r="J496" s="138"/>
      <c r="M496" s="14">
        <f t="shared" ref="M496:M541" si="11">IF(I498="n/a",0,VALUE(I498))</f>
        <v>0</v>
      </c>
    </row>
    <row r="497" spans="1:13" ht="14.25" thickTop="1" thickBot="1">
      <c r="A497" s="80"/>
      <c r="B497" s="375" t="s">
        <v>302</v>
      </c>
      <c r="C497" s="376"/>
      <c r="D497" s="78">
        <v>36</v>
      </c>
      <c r="E497" s="81"/>
      <c r="F497" s="353" t="s">
        <v>301</v>
      </c>
      <c r="G497" s="353"/>
      <c r="H497" s="354"/>
      <c r="I497" s="79" t="e">
        <f>I496/D497*100</f>
        <v>#VALUE!</v>
      </c>
      <c r="J497" s="138"/>
      <c r="M497" s="14">
        <f t="shared" si="11"/>
        <v>0</v>
      </c>
    </row>
    <row r="498" spans="1:13">
      <c r="A498" s="426"/>
      <c r="B498" s="426"/>
      <c r="C498" s="426"/>
      <c r="D498" s="426"/>
      <c r="E498" s="426"/>
      <c r="F498" s="426"/>
      <c r="G498" s="426"/>
      <c r="H498" s="426"/>
      <c r="I498" s="426"/>
      <c r="J498" s="105"/>
      <c r="M498" s="14">
        <f t="shared" si="11"/>
        <v>0</v>
      </c>
    </row>
    <row r="499" spans="1:13">
      <c r="A499" s="414"/>
      <c r="B499" s="414"/>
      <c r="C499" s="414"/>
      <c r="D499" s="414"/>
      <c r="E499" s="414"/>
      <c r="F499" s="414"/>
      <c r="G499" s="414"/>
      <c r="H499" s="414"/>
      <c r="I499" s="414"/>
      <c r="J499" s="105"/>
      <c r="M499" s="14">
        <f t="shared" si="11"/>
        <v>0</v>
      </c>
    </row>
    <row r="500" spans="1:13">
      <c r="A500" s="92"/>
      <c r="B500" s="393" t="s">
        <v>588</v>
      </c>
      <c r="C500" s="393"/>
      <c r="D500" s="393"/>
      <c r="E500" s="393"/>
      <c r="F500" s="393"/>
      <c r="G500" s="393"/>
      <c r="H500" s="393"/>
      <c r="I500" s="92"/>
      <c r="J500" s="156" t="s">
        <v>2</v>
      </c>
      <c r="M500" s="14">
        <f t="shared" si="11"/>
        <v>0</v>
      </c>
    </row>
    <row r="501" spans="1:13">
      <c r="A501" s="394"/>
      <c r="B501" s="394"/>
      <c r="C501" s="394"/>
      <c r="D501" s="394"/>
      <c r="E501" s="394"/>
      <c r="F501" s="394"/>
      <c r="G501" s="394"/>
      <c r="H501" s="394"/>
      <c r="I501" s="394"/>
      <c r="J501" s="156" t="s">
        <v>1</v>
      </c>
      <c r="M501" s="14">
        <f t="shared" si="11"/>
        <v>0</v>
      </c>
    </row>
    <row r="502" spans="1:13">
      <c r="A502" s="394"/>
      <c r="B502" s="394"/>
      <c r="C502" s="394"/>
      <c r="D502" s="394"/>
      <c r="E502" s="394"/>
      <c r="F502" s="394"/>
      <c r="G502" s="394"/>
      <c r="H502" s="394"/>
      <c r="I502" s="394"/>
      <c r="M502" s="14">
        <f t="shared" si="11"/>
        <v>0</v>
      </c>
    </row>
    <row r="503" spans="1:13">
      <c r="A503" s="77" t="s">
        <v>40</v>
      </c>
      <c r="B503" s="368" t="s">
        <v>589</v>
      </c>
      <c r="C503" s="380"/>
      <c r="D503" s="380"/>
      <c r="E503" s="380"/>
      <c r="F503" s="380"/>
      <c r="G503" s="380"/>
      <c r="H503" s="380"/>
      <c r="I503" s="381"/>
      <c r="M503" s="14">
        <f t="shared" si="11"/>
        <v>0</v>
      </c>
    </row>
    <row r="504" spans="1:13">
      <c r="A504" s="85" t="s">
        <v>259</v>
      </c>
      <c r="B504" s="346" t="s">
        <v>591</v>
      </c>
      <c r="C504" s="347"/>
      <c r="D504" s="347"/>
      <c r="E504" s="347"/>
      <c r="F504" s="347"/>
      <c r="G504" s="347"/>
      <c r="H504" s="347"/>
      <c r="I504" s="347"/>
      <c r="M504" s="14">
        <f t="shared" si="11"/>
        <v>0</v>
      </c>
    </row>
    <row r="505" spans="1:13">
      <c r="A505" s="86" t="s">
        <v>255</v>
      </c>
      <c r="B505" s="362" t="s">
        <v>592</v>
      </c>
      <c r="C505" s="363"/>
      <c r="D505" s="363"/>
      <c r="E505" s="363"/>
      <c r="F505" s="363"/>
      <c r="G505" s="363"/>
      <c r="H505" s="363"/>
      <c r="I505" s="363"/>
      <c r="M505" s="14">
        <f t="shared" si="11"/>
        <v>0</v>
      </c>
    </row>
    <row r="506" spans="1:13">
      <c r="A506" s="88" t="s">
        <v>3</v>
      </c>
      <c r="B506" s="360" t="s">
        <v>593</v>
      </c>
      <c r="C506" s="361"/>
      <c r="D506" s="361"/>
      <c r="E506" s="361"/>
      <c r="F506" s="361"/>
      <c r="G506" s="361"/>
      <c r="H506" s="361"/>
      <c r="I506" s="361"/>
      <c r="M506" s="14">
        <f t="shared" si="11"/>
        <v>0</v>
      </c>
    </row>
    <row r="507" spans="1:13">
      <c r="A507" s="86" t="s">
        <v>256</v>
      </c>
      <c r="B507" s="364" t="s">
        <v>594</v>
      </c>
      <c r="C507" s="365"/>
      <c r="D507" s="365"/>
      <c r="E507" s="365"/>
      <c r="F507" s="365"/>
      <c r="G507" s="365"/>
      <c r="H507" s="365"/>
      <c r="I507" s="365"/>
      <c r="M507" s="14">
        <f t="shared" si="11"/>
        <v>0</v>
      </c>
    </row>
    <row r="508" spans="1:13">
      <c r="A508" s="96" t="s">
        <v>3</v>
      </c>
      <c r="B508" s="364" t="s">
        <v>595</v>
      </c>
      <c r="C508" s="366"/>
      <c r="D508" s="366"/>
      <c r="E508" s="366"/>
      <c r="F508" s="366"/>
      <c r="G508" s="366"/>
      <c r="H508" s="366"/>
      <c r="I508" s="366"/>
      <c r="M508" s="14">
        <f t="shared" si="11"/>
        <v>0</v>
      </c>
    </row>
    <row r="509" spans="1:13">
      <c r="A509" s="86"/>
      <c r="B509" s="335" t="s">
        <v>596</v>
      </c>
      <c r="C509" s="336"/>
      <c r="D509" s="336"/>
      <c r="E509" s="336"/>
      <c r="F509" s="336"/>
      <c r="G509" s="336"/>
      <c r="H509" s="336"/>
      <c r="I509" s="336"/>
      <c r="M509" s="14">
        <f t="shared" si="11"/>
        <v>0</v>
      </c>
    </row>
    <row r="510" spans="1:13">
      <c r="A510" s="88" t="s">
        <v>3</v>
      </c>
      <c r="B510" s="333" t="s">
        <v>597</v>
      </c>
      <c r="C510" s="334"/>
      <c r="D510" s="334"/>
      <c r="E510" s="334"/>
      <c r="F510" s="334"/>
      <c r="G510" s="334"/>
      <c r="H510" s="334"/>
      <c r="I510" s="334"/>
      <c r="M510" s="14">
        <f t="shared" si="11"/>
        <v>0</v>
      </c>
    </row>
    <row r="511" spans="1:13">
      <c r="A511" s="86" t="s">
        <v>257</v>
      </c>
      <c r="B511" s="335" t="s">
        <v>598</v>
      </c>
      <c r="C511" s="336"/>
      <c r="D511" s="336"/>
      <c r="E511" s="336"/>
      <c r="F511" s="336"/>
      <c r="G511" s="336"/>
      <c r="H511" s="336"/>
      <c r="I511" s="336"/>
      <c r="M511" s="14">
        <f t="shared" si="11"/>
        <v>0</v>
      </c>
    </row>
    <row r="512" spans="1:13">
      <c r="A512" s="96" t="s">
        <v>3</v>
      </c>
      <c r="B512" s="335" t="s">
        <v>599</v>
      </c>
      <c r="C512" s="336"/>
      <c r="D512" s="336"/>
      <c r="E512" s="336"/>
      <c r="F512" s="336"/>
      <c r="G512" s="336"/>
      <c r="H512" s="336"/>
      <c r="I512" s="336"/>
      <c r="M512" s="14">
        <f t="shared" si="11"/>
        <v>0</v>
      </c>
    </row>
    <row r="513" spans="1:13">
      <c r="A513" s="96" t="s">
        <v>3</v>
      </c>
      <c r="B513" s="335" t="s">
        <v>933</v>
      </c>
      <c r="C513" s="336"/>
      <c r="D513" s="336"/>
      <c r="E513" s="336"/>
      <c r="F513" s="336"/>
      <c r="G513" s="336"/>
      <c r="H513" s="336"/>
      <c r="I513" s="336"/>
      <c r="M513" s="14">
        <f t="shared" si="11"/>
        <v>0</v>
      </c>
    </row>
    <row r="514" spans="1:13">
      <c r="A514" s="86"/>
      <c r="B514" s="335" t="s">
        <v>600</v>
      </c>
      <c r="C514" s="336"/>
      <c r="D514" s="336"/>
      <c r="E514" s="336"/>
      <c r="F514" s="336"/>
      <c r="G514" s="336"/>
      <c r="H514" s="336"/>
      <c r="I514" s="336"/>
      <c r="M514" s="14">
        <f t="shared" si="11"/>
        <v>0</v>
      </c>
    </row>
    <row r="515" spans="1:13">
      <c r="A515" s="86"/>
      <c r="B515" s="335" t="s">
        <v>601</v>
      </c>
      <c r="C515" s="336"/>
      <c r="D515" s="336"/>
      <c r="E515" s="336"/>
      <c r="F515" s="336"/>
      <c r="G515" s="336"/>
      <c r="H515" s="336"/>
      <c r="I515" s="336"/>
      <c r="M515" s="14">
        <f t="shared" si="11"/>
        <v>0</v>
      </c>
    </row>
    <row r="516" spans="1:13">
      <c r="A516" s="96" t="s">
        <v>3</v>
      </c>
      <c r="B516" s="335" t="s">
        <v>603</v>
      </c>
      <c r="C516" s="213"/>
      <c r="D516" s="213"/>
      <c r="E516" s="213"/>
      <c r="F516" s="213"/>
      <c r="G516" s="213"/>
      <c r="H516" s="213"/>
      <c r="I516" s="213"/>
      <c r="M516" s="14">
        <f t="shared" si="11"/>
        <v>0</v>
      </c>
    </row>
    <row r="517" spans="1:13">
      <c r="A517" s="96" t="s">
        <v>3</v>
      </c>
      <c r="B517" s="335" t="s">
        <v>602</v>
      </c>
      <c r="C517" s="213"/>
      <c r="D517" s="213"/>
      <c r="E517" s="213"/>
      <c r="F517" s="213"/>
      <c r="G517" s="213"/>
      <c r="H517" s="213"/>
      <c r="I517" s="213"/>
      <c r="M517" s="14">
        <f t="shared" si="11"/>
        <v>0</v>
      </c>
    </row>
    <row r="518" spans="1:13">
      <c r="A518" s="87" t="s">
        <v>258</v>
      </c>
      <c r="B518" s="337" t="s">
        <v>604</v>
      </c>
      <c r="C518" s="338"/>
      <c r="D518" s="338"/>
      <c r="E518" s="338"/>
      <c r="F518" s="338"/>
      <c r="G518" s="338"/>
      <c r="H518" s="338"/>
      <c r="I518" s="338"/>
      <c r="M518" s="14">
        <f t="shared" si="11"/>
        <v>0</v>
      </c>
    </row>
    <row r="519" spans="1:13">
      <c r="A519" s="96" t="s">
        <v>3</v>
      </c>
      <c r="B519" s="335" t="s">
        <v>605</v>
      </c>
      <c r="C519" s="336"/>
      <c r="D519" s="336"/>
      <c r="E519" s="336"/>
      <c r="F519" s="336"/>
      <c r="G519" s="336"/>
      <c r="H519" s="336"/>
      <c r="I519" s="336"/>
      <c r="L519" s="14">
        <f>IF(I524="n/a",0,1)</f>
        <v>1</v>
      </c>
      <c r="M519" s="14">
        <f t="shared" si="11"/>
        <v>0</v>
      </c>
    </row>
    <row r="520" spans="1:13">
      <c r="A520" s="96" t="s">
        <v>3</v>
      </c>
      <c r="B520" s="335" t="s">
        <v>606</v>
      </c>
      <c r="C520" s="336"/>
      <c r="D520" s="336"/>
      <c r="E520" s="336"/>
      <c r="F520" s="336"/>
      <c r="G520" s="336"/>
      <c r="H520" s="336"/>
      <c r="I520" s="336"/>
      <c r="M520" s="14">
        <f t="shared" si="11"/>
        <v>0</v>
      </c>
    </row>
    <row r="521" spans="1:13">
      <c r="A521" s="96" t="s">
        <v>3</v>
      </c>
      <c r="B521" s="335" t="s">
        <v>607</v>
      </c>
      <c r="C521" s="336"/>
      <c r="D521" s="336"/>
      <c r="E521" s="336"/>
      <c r="F521" s="336"/>
      <c r="G521" s="336"/>
      <c r="H521" s="336"/>
      <c r="I521" s="336"/>
      <c r="M521" s="14">
        <f t="shared" si="11"/>
        <v>0</v>
      </c>
    </row>
    <row r="522" spans="1:13">
      <c r="A522" s="96" t="s">
        <v>3</v>
      </c>
      <c r="B522" s="335" t="s">
        <v>608</v>
      </c>
      <c r="C522" s="336"/>
      <c r="D522" s="336"/>
      <c r="E522" s="336"/>
      <c r="F522" s="336"/>
      <c r="G522" s="336"/>
      <c r="H522" s="336"/>
      <c r="I522" s="336"/>
      <c r="M522" s="14" t="e">
        <f t="shared" si="11"/>
        <v>#VALUE!</v>
      </c>
    </row>
    <row r="523" spans="1:13" ht="13.5" thickBot="1">
      <c r="A523" s="371" t="s">
        <v>3</v>
      </c>
      <c r="B523" s="371"/>
      <c r="C523" s="371"/>
      <c r="D523" s="371"/>
      <c r="E523" s="371"/>
      <c r="F523" s="371"/>
      <c r="G523" s="371"/>
      <c r="H523" s="371"/>
      <c r="I523" s="371"/>
      <c r="M523" s="14">
        <f t="shared" si="11"/>
        <v>0</v>
      </c>
    </row>
    <row r="524" spans="1:13" ht="13.5" thickBot="1">
      <c r="A524" s="339" t="s">
        <v>590</v>
      </c>
      <c r="B524" s="340"/>
      <c r="C524" s="340"/>
      <c r="D524" s="340"/>
      <c r="E524" s="340"/>
      <c r="F524" s="340"/>
      <c r="G524" s="340"/>
      <c r="H524" s="83" t="s">
        <v>228</v>
      </c>
      <c r="I524" s="72" t="s">
        <v>3</v>
      </c>
      <c r="M524" s="14">
        <f t="shared" si="11"/>
        <v>0</v>
      </c>
    </row>
    <row r="525" spans="1:13">
      <c r="A525" s="341"/>
      <c r="B525" s="341"/>
      <c r="C525" s="341"/>
      <c r="D525" s="341"/>
      <c r="E525" s="341"/>
      <c r="F525" s="341"/>
      <c r="G525" s="341"/>
      <c r="H525" s="341"/>
      <c r="I525" s="341"/>
      <c r="M525" s="14">
        <f t="shared" si="11"/>
        <v>0</v>
      </c>
    </row>
    <row r="526" spans="1:13">
      <c r="A526" s="341"/>
      <c r="B526" s="341"/>
      <c r="C526" s="341"/>
      <c r="D526" s="341"/>
      <c r="E526" s="341"/>
      <c r="F526" s="341"/>
      <c r="G526" s="341"/>
      <c r="H526" s="341"/>
      <c r="I526" s="341"/>
      <c r="M526" s="14">
        <f t="shared" si="11"/>
        <v>0</v>
      </c>
    </row>
    <row r="527" spans="1:13">
      <c r="A527" s="342"/>
      <c r="B527" s="342"/>
      <c r="C527" s="342"/>
      <c r="D527" s="342"/>
      <c r="E527" s="342"/>
      <c r="F527" s="342"/>
      <c r="G527" s="342"/>
      <c r="H527" s="342"/>
      <c r="I527" s="342"/>
      <c r="M527" s="14">
        <f t="shared" si="11"/>
        <v>0</v>
      </c>
    </row>
    <row r="528" spans="1:13">
      <c r="A528" s="77" t="s">
        <v>41</v>
      </c>
      <c r="B528" s="368" t="s">
        <v>609</v>
      </c>
      <c r="C528" s="380"/>
      <c r="D528" s="380"/>
      <c r="E528" s="380"/>
      <c r="F528" s="380"/>
      <c r="G528" s="380"/>
      <c r="H528" s="380"/>
      <c r="I528" s="381"/>
      <c r="M528" s="14">
        <f t="shared" si="11"/>
        <v>0</v>
      </c>
    </row>
    <row r="529" spans="1:13">
      <c r="A529" s="85" t="s">
        <v>259</v>
      </c>
      <c r="B529" s="346" t="s">
        <v>613</v>
      </c>
      <c r="C529" s="347"/>
      <c r="D529" s="347"/>
      <c r="E529" s="347"/>
      <c r="F529" s="347"/>
      <c r="G529" s="347"/>
      <c r="H529" s="347"/>
      <c r="I529" s="347"/>
      <c r="M529" s="14">
        <f t="shared" si="11"/>
        <v>0</v>
      </c>
    </row>
    <row r="530" spans="1:13">
      <c r="A530" s="87" t="s">
        <v>255</v>
      </c>
      <c r="B530" s="362" t="s">
        <v>614</v>
      </c>
      <c r="C530" s="363"/>
      <c r="D530" s="363"/>
      <c r="E530" s="363"/>
      <c r="F530" s="363"/>
      <c r="G530" s="363"/>
      <c r="H530" s="363"/>
      <c r="I530" s="363"/>
      <c r="M530" s="14">
        <f t="shared" si="11"/>
        <v>0</v>
      </c>
    </row>
    <row r="531" spans="1:13">
      <c r="A531" s="89"/>
      <c r="B531" s="360" t="s">
        <v>615</v>
      </c>
      <c r="C531" s="361"/>
      <c r="D531" s="361"/>
      <c r="E531" s="361"/>
      <c r="F531" s="361"/>
      <c r="G531" s="361"/>
      <c r="H531" s="361"/>
      <c r="I531" s="361"/>
      <c r="M531" s="14">
        <f t="shared" si="11"/>
        <v>0</v>
      </c>
    </row>
    <row r="532" spans="1:13">
      <c r="A532" s="86" t="s">
        <v>256</v>
      </c>
      <c r="B532" s="364" t="s">
        <v>934</v>
      </c>
      <c r="C532" s="365"/>
      <c r="D532" s="365"/>
      <c r="E532" s="365"/>
      <c r="F532" s="365"/>
      <c r="G532" s="365"/>
      <c r="H532" s="365"/>
      <c r="I532" s="365"/>
      <c r="M532" s="14">
        <f t="shared" si="11"/>
        <v>0</v>
      </c>
    </row>
    <row r="533" spans="1:13">
      <c r="A533" s="96" t="s">
        <v>3</v>
      </c>
      <c r="B533" s="364" t="s">
        <v>616</v>
      </c>
      <c r="C533" s="366"/>
      <c r="D533" s="366"/>
      <c r="E533" s="366"/>
      <c r="F533" s="366"/>
      <c r="G533" s="366"/>
      <c r="H533" s="366"/>
      <c r="I533" s="366"/>
      <c r="M533" s="14">
        <f t="shared" si="11"/>
        <v>0</v>
      </c>
    </row>
    <row r="534" spans="1:13">
      <c r="A534" s="86"/>
      <c r="B534" s="335" t="s">
        <v>617</v>
      </c>
      <c r="C534" s="336"/>
      <c r="D534" s="336"/>
      <c r="E534" s="336"/>
      <c r="F534" s="336"/>
      <c r="G534" s="336"/>
      <c r="H534" s="336"/>
      <c r="I534" s="336"/>
      <c r="M534" s="14">
        <f t="shared" si="11"/>
        <v>0</v>
      </c>
    </row>
    <row r="535" spans="1:13">
      <c r="A535" s="86"/>
      <c r="B535" s="335" t="s">
        <v>618</v>
      </c>
      <c r="C535" s="336"/>
      <c r="D535" s="336"/>
      <c r="E535" s="336"/>
      <c r="F535" s="336"/>
      <c r="G535" s="336"/>
      <c r="H535" s="336"/>
      <c r="I535" s="336"/>
      <c r="M535" s="14">
        <f t="shared" si="11"/>
        <v>0</v>
      </c>
    </row>
    <row r="536" spans="1:13">
      <c r="A536" s="89"/>
      <c r="B536" s="333" t="s">
        <v>619</v>
      </c>
      <c r="C536" s="334"/>
      <c r="D536" s="334"/>
      <c r="E536" s="334"/>
      <c r="F536" s="334"/>
      <c r="G536" s="334"/>
      <c r="H536" s="334"/>
      <c r="I536" s="334"/>
      <c r="M536" s="14">
        <f t="shared" si="11"/>
        <v>0</v>
      </c>
    </row>
    <row r="537" spans="1:13">
      <c r="A537" s="87" t="s">
        <v>257</v>
      </c>
      <c r="B537" s="337" t="s">
        <v>620</v>
      </c>
      <c r="C537" s="338"/>
      <c r="D537" s="338"/>
      <c r="E537" s="338"/>
      <c r="F537" s="338"/>
      <c r="G537" s="338"/>
      <c r="H537" s="338"/>
      <c r="I537" s="338"/>
      <c r="K537" s="14" t="s">
        <v>3</v>
      </c>
      <c r="L537" s="14" t="e">
        <f>IF(#REF!="n/a",0,1)</f>
        <v>#REF!</v>
      </c>
      <c r="M537" s="14">
        <f t="shared" si="11"/>
        <v>0</v>
      </c>
    </row>
    <row r="538" spans="1:13">
      <c r="A538" s="86"/>
      <c r="B538" s="335" t="s">
        <v>621</v>
      </c>
      <c r="C538" s="336"/>
      <c r="D538" s="336"/>
      <c r="E538" s="336"/>
      <c r="F538" s="336"/>
      <c r="G538" s="336"/>
      <c r="H538" s="336"/>
      <c r="I538" s="336"/>
      <c r="M538" s="14">
        <f t="shared" si="11"/>
        <v>0</v>
      </c>
    </row>
    <row r="539" spans="1:13">
      <c r="A539" s="96" t="s">
        <v>3</v>
      </c>
      <c r="B539" s="335" t="s">
        <v>622</v>
      </c>
      <c r="C539" s="336"/>
      <c r="D539" s="336"/>
      <c r="E539" s="336"/>
      <c r="F539" s="336"/>
      <c r="G539" s="336"/>
      <c r="H539" s="336"/>
      <c r="I539" s="336"/>
      <c r="M539" s="14">
        <f t="shared" si="11"/>
        <v>0</v>
      </c>
    </row>
    <row r="540" spans="1:13">
      <c r="A540" s="96" t="s">
        <v>3</v>
      </c>
      <c r="B540" s="335" t="s">
        <v>623</v>
      </c>
      <c r="C540" s="336"/>
      <c r="D540" s="336"/>
      <c r="E540" s="336"/>
      <c r="F540" s="336"/>
      <c r="G540" s="336"/>
      <c r="H540" s="336"/>
      <c r="I540" s="336"/>
      <c r="M540" s="14">
        <f t="shared" si="11"/>
        <v>0</v>
      </c>
    </row>
    <row r="541" spans="1:13">
      <c r="A541" s="89"/>
      <c r="B541" s="333" t="s">
        <v>624</v>
      </c>
      <c r="C541" s="334"/>
      <c r="D541" s="334"/>
      <c r="E541" s="334"/>
      <c r="F541" s="334"/>
      <c r="G541" s="334"/>
      <c r="H541" s="334"/>
      <c r="I541" s="334"/>
      <c r="K541" s="14" t="s">
        <v>3</v>
      </c>
      <c r="L541" s="14" t="e">
        <f>IF(#REF!="n/a",0,1)</f>
        <v>#REF!</v>
      </c>
      <c r="M541" s="14">
        <f t="shared" si="11"/>
        <v>0</v>
      </c>
    </row>
    <row r="542" spans="1:13">
      <c r="A542" s="86" t="s">
        <v>258</v>
      </c>
      <c r="B542" s="335" t="s">
        <v>625</v>
      </c>
      <c r="C542" s="336"/>
      <c r="D542" s="336"/>
      <c r="E542" s="336"/>
      <c r="F542" s="336"/>
      <c r="G542" s="336"/>
      <c r="H542" s="336"/>
      <c r="I542" s="336"/>
      <c r="M542" s="14">
        <f t="shared" ref="M542:M586" si="12">IF(I544="n/a",0,VALUE(I544))</f>
        <v>0</v>
      </c>
    </row>
    <row r="543" spans="1:13">
      <c r="A543" s="96" t="s">
        <v>3</v>
      </c>
      <c r="B543" s="335" t="s">
        <v>626</v>
      </c>
      <c r="C543" s="336"/>
      <c r="D543" s="336"/>
      <c r="E543" s="336"/>
      <c r="F543" s="336"/>
      <c r="G543" s="336"/>
      <c r="H543" s="336"/>
      <c r="I543" s="336"/>
      <c r="M543" s="14">
        <f t="shared" si="12"/>
        <v>0</v>
      </c>
    </row>
    <row r="544" spans="1:13">
      <c r="A544" s="96" t="s">
        <v>3</v>
      </c>
      <c r="B544" s="335" t="s">
        <v>935</v>
      </c>
      <c r="C544" s="336"/>
      <c r="D544" s="336"/>
      <c r="E544" s="336"/>
      <c r="F544" s="336"/>
      <c r="G544" s="336"/>
      <c r="H544" s="336"/>
      <c r="I544" s="336"/>
      <c r="M544" s="14">
        <f t="shared" si="12"/>
        <v>0</v>
      </c>
    </row>
    <row r="545" spans="1:13">
      <c r="A545" s="96"/>
      <c r="B545" s="335" t="s">
        <v>627</v>
      </c>
      <c r="C545" s="336"/>
      <c r="D545" s="336"/>
      <c r="E545" s="336"/>
      <c r="F545" s="336"/>
      <c r="G545" s="336"/>
      <c r="H545" s="336"/>
      <c r="I545" s="336"/>
      <c r="M545" s="14">
        <f t="shared" si="12"/>
        <v>0</v>
      </c>
    </row>
    <row r="546" spans="1:13">
      <c r="A546" s="96"/>
      <c r="B546" s="335" t="s">
        <v>628</v>
      </c>
      <c r="C546" s="336"/>
      <c r="D546" s="336"/>
      <c r="E546" s="336"/>
      <c r="F546" s="336"/>
      <c r="G546" s="336"/>
      <c r="H546" s="336"/>
      <c r="I546" s="336"/>
      <c r="M546" s="14">
        <f t="shared" si="12"/>
        <v>0</v>
      </c>
    </row>
    <row r="547" spans="1:13">
      <c r="A547" s="96"/>
      <c r="B547" s="335" t="s">
        <v>629</v>
      </c>
      <c r="C547" s="336"/>
      <c r="D547" s="336"/>
      <c r="E547" s="336"/>
      <c r="F547" s="336"/>
      <c r="G547" s="336"/>
      <c r="H547" s="336"/>
      <c r="I547" s="336"/>
      <c r="M547" s="14">
        <f t="shared" si="12"/>
        <v>0</v>
      </c>
    </row>
    <row r="548" spans="1:13">
      <c r="A548" s="89"/>
      <c r="B548" s="333" t="s">
        <v>630</v>
      </c>
      <c r="C548" s="334"/>
      <c r="D548" s="334"/>
      <c r="E548" s="334"/>
      <c r="F548" s="334"/>
      <c r="G548" s="334"/>
      <c r="H548" s="334"/>
      <c r="I548" s="334"/>
      <c r="M548" s="14" t="e">
        <f t="shared" si="12"/>
        <v>#VALUE!</v>
      </c>
    </row>
    <row r="549" spans="1:13" ht="13.5" thickBot="1">
      <c r="A549" s="371" t="s">
        <v>3</v>
      </c>
      <c r="B549" s="371"/>
      <c r="C549" s="371"/>
      <c r="D549" s="371"/>
      <c r="E549" s="371"/>
      <c r="F549" s="371"/>
      <c r="G549" s="371"/>
      <c r="H549" s="371"/>
      <c r="I549" s="371"/>
      <c r="M549" s="14">
        <f t="shared" si="12"/>
        <v>0</v>
      </c>
    </row>
    <row r="550" spans="1:13" ht="13.5" thickBot="1">
      <c r="A550" s="339" t="s">
        <v>612</v>
      </c>
      <c r="B550" s="340"/>
      <c r="C550" s="340"/>
      <c r="D550" s="340"/>
      <c r="E550" s="340"/>
      <c r="F550" s="340"/>
      <c r="G550" s="340"/>
      <c r="H550" s="83" t="s">
        <v>228</v>
      </c>
      <c r="I550" s="72" t="s">
        <v>3</v>
      </c>
      <c r="M550" s="14">
        <f t="shared" si="12"/>
        <v>0</v>
      </c>
    </row>
    <row r="551" spans="1:13">
      <c r="A551" s="341"/>
      <c r="B551" s="341"/>
      <c r="C551" s="341"/>
      <c r="D551" s="341"/>
      <c r="E551" s="341"/>
      <c r="F551" s="341"/>
      <c r="G551" s="341"/>
      <c r="H551" s="341"/>
      <c r="I551" s="341"/>
      <c r="M551" s="14">
        <f t="shared" si="12"/>
        <v>0</v>
      </c>
    </row>
    <row r="552" spans="1:13">
      <c r="A552" s="341"/>
      <c r="B552" s="341"/>
      <c r="C552" s="341"/>
      <c r="D552" s="341"/>
      <c r="E552" s="341"/>
      <c r="F552" s="341"/>
      <c r="G552" s="341"/>
      <c r="H552" s="341"/>
      <c r="I552" s="341"/>
      <c r="M552" s="14">
        <f t="shared" si="12"/>
        <v>0</v>
      </c>
    </row>
    <row r="553" spans="1:13">
      <c r="A553" s="342"/>
      <c r="B553" s="342"/>
      <c r="C553" s="342"/>
      <c r="D553" s="342"/>
      <c r="E553" s="342"/>
      <c r="F553" s="342"/>
      <c r="G553" s="342"/>
      <c r="H553" s="342"/>
      <c r="I553" s="342"/>
      <c r="M553" s="14">
        <f t="shared" si="12"/>
        <v>0</v>
      </c>
    </row>
    <row r="554" spans="1:13">
      <c r="A554" s="84" t="s">
        <v>42</v>
      </c>
      <c r="B554" s="368" t="s">
        <v>631</v>
      </c>
      <c r="C554" s="368"/>
      <c r="D554" s="368"/>
      <c r="E554" s="368"/>
      <c r="F554" s="368"/>
      <c r="G554" s="368"/>
      <c r="H554" s="368"/>
      <c r="I554" s="369"/>
      <c r="M554" s="14">
        <f t="shared" si="12"/>
        <v>0</v>
      </c>
    </row>
    <row r="555" spans="1:13">
      <c r="A555" s="85" t="s">
        <v>259</v>
      </c>
      <c r="B555" s="347" t="s">
        <v>936</v>
      </c>
      <c r="C555" s="347"/>
      <c r="D555" s="347"/>
      <c r="E555" s="347"/>
      <c r="F555" s="347"/>
      <c r="G555" s="347"/>
      <c r="H555" s="347"/>
      <c r="I555" s="347"/>
      <c r="M555" s="14">
        <f t="shared" si="12"/>
        <v>0</v>
      </c>
    </row>
    <row r="556" spans="1:13">
      <c r="A556" s="86" t="s">
        <v>255</v>
      </c>
      <c r="B556" s="338" t="s">
        <v>633</v>
      </c>
      <c r="C556" s="338"/>
      <c r="D556" s="338"/>
      <c r="E556" s="338"/>
      <c r="F556" s="338"/>
      <c r="G556" s="338"/>
      <c r="H556" s="338"/>
      <c r="I556" s="338"/>
      <c r="M556" s="14">
        <f t="shared" si="12"/>
        <v>0</v>
      </c>
    </row>
    <row r="557" spans="1:13">
      <c r="A557" s="107" t="s">
        <v>3</v>
      </c>
      <c r="B557" s="213" t="s">
        <v>634</v>
      </c>
      <c r="C557" s="213"/>
      <c r="D557" s="213"/>
      <c r="E557" s="213"/>
      <c r="F557" s="213"/>
      <c r="G557" s="213"/>
      <c r="H557" s="213"/>
      <c r="I557" s="213"/>
      <c r="M557" s="14">
        <f t="shared" si="12"/>
        <v>0</v>
      </c>
    </row>
    <row r="558" spans="1:13">
      <c r="A558" s="107" t="s">
        <v>3</v>
      </c>
      <c r="B558" s="336" t="s">
        <v>635</v>
      </c>
      <c r="C558" s="336"/>
      <c r="D558" s="336"/>
      <c r="E558" s="336"/>
      <c r="F558" s="336"/>
      <c r="G558" s="336"/>
      <c r="H558" s="336"/>
      <c r="I558" s="336"/>
      <c r="M558" s="14">
        <f t="shared" si="12"/>
        <v>0</v>
      </c>
    </row>
    <row r="559" spans="1:13">
      <c r="A559" s="86"/>
      <c r="B559" s="336" t="s">
        <v>636</v>
      </c>
      <c r="C559" s="336"/>
      <c r="D559" s="336"/>
      <c r="E559" s="336"/>
      <c r="F559" s="336"/>
      <c r="G559" s="336"/>
      <c r="H559" s="336"/>
      <c r="I559" s="336"/>
      <c r="M559" s="14">
        <f t="shared" si="12"/>
        <v>0</v>
      </c>
    </row>
    <row r="560" spans="1:13">
      <c r="A560" s="88" t="s">
        <v>3</v>
      </c>
      <c r="B560" s="334" t="s">
        <v>637</v>
      </c>
      <c r="C560" s="334"/>
      <c r="D560" s="334"/>
      <c r="E560" s="334"/>
      <c r="F560" s="334"/>
      <c r="G560" s="334"/>
      <c r="H560" s="334"/>
      <c r="I560" s="334"/>
      <c r="M560" s="14">
        <f t="shared" si="12"/>
        <v>0</v>
      </c>
    </row>
    <row r="561" spans="1:13">
      <c r="A561" s="86" t="s">
        <v>256</v>
      </c>
      <c r="B561" s="336" t="s">
        <v>638</v>
      </c>
      <c r="C561" s="336"/>
      <c r="D561" s="336"/>
      <c r="E561" s="336"/>
      <c r="F561" s="336"/>
      <c r="G561" s="336"/>
      <c r="H561" s="336"/>
      <c r="I561" s="336"/>
      <c r="M561" s="14">
        <f t="shared" si="12"/>
        <v>0</v>
      </c>
    </row>
    <row r="562" spans="1:13">
      <c r="A562" s="107" t="s">
        <v>3</v>
      </c>
      <c r="B562" s="336" t="s">
        <v>639</v>
      </c>
      <c r="C562" s="336"/>
      <c r="D562" s="336"/>
      <c r="E562" s="336"/>
      <c r="F562" s="336"/>
      <c r="G562" s="336"/>
      <c r="H562" s="336"/>
      <c r="I562" s="336"/>
      <c r="M562" s="14">
        <f t="shared" si="12"/>
        <v>0</v>
      </c>
    </row>
    <row r="563" spans="1:13">
      <c r="A563" s="86"/>
      <c r="B563" s="336" t="s">
        <v>640</v>
      </c>
      <c r="C563" s="336"/>
      <c r="D563" s="336"/>
      <c r="E563" s="336"/>
      <c r="F563" s="336"/>
      <c r="G563" s="336"/>
      <c r="H563" s="336"/>
      <c r="I563" s="336"/>
      <c r="M563" s="14">
        <f t="shared" si="12"/>
        <v>0</v>
      </c>
    </row>
    <row r="564" spans="1:13">
      <c r="A564" s="88" t="s">
        <v>3</v>
      </c>
      <c r="B564" s="334" t="s">
        <v>641</v>
      </c>
      <c r="C564" s="334"/>
      <c r="D564" s="334"/>
      <c r="E564" s="334"/>
      <c r="F564" s="334"/>
      <c r="G564" s="334"/>
      <c r="H564" s="334"/>
      <c r="I564" s="334"/>
      <c r="M564" s="14">
        <f t="shared" si="12"/>
        <v>0</v>
      </c>
    </row>
    <row r="565" spans="1:13">
      <c r="A565" s="86" t="s">
        <v>257</v>
      </c>
      <c r="B565" s="213" t="s">
        <v>642</v>
      </c>
      <c r="C565" s="213"/>
      <c r="D565" s="213"/>
      <c r="E565" s="213"/>
      <c r="F565" s="213"/>
      <c r="G565" s="213"/>
      <c r="H565" s="213"/>
      <c r="I565" s="213"/>
      <c r="J565" s="5"/>
      <c r="M565" s="14">
        <f t="shared" si="12"/>
        <v>0</v>
      </c>
    </row>
    <row r="566" spans="1:13">
      <c r="A566" s="107" t="s">
        <v>3</v>
      </c>
      <c r="B566" s="336" t="s">
        <v>643</v>
      </c>
      <c r="C566" s="336"/>
      <c r="D566" s="336"/>
      <c r="E566" s="336"/>
      <c r="F566" s="336"/>
      <c r="G566" s="336"/>
      <c r="H566" s="336"/>
      <c r="I566" s="336"/>
      <c r="J566" s="5"/>
      <c r="M566" s="14">
        <f t="shared" si="12"/>
        <v>0</v>
      </c>
    </row>
    <row r="567" spans="1:13">
      <c r="A567" s="86"/>
      <c r="B567" s="336" t="s">
        <v>644</v>
      </c>
      <c r="C567" s="336"/>
      <c r="D567" s="336"/>
      <c r="E567" s="336"/>
      <c r="F567" s="336"/>
      <c r="G567" s="336"/>
      <c r="H567" s="336"/>
      <c r="I567" s="336"/>
      <c r="L567" s="14">
        <f>IF(I580="n/a",0,1)</f>
        <v>1</v>
      </c>
      <c r="M567" s="14">
        <f t="shared" si="12"/>
        <v>0</v>
      </c>
    </row>
    <row r="568" spans="1:13">
      <c r="A568" s="107" t="s">
        <v>3</v>
      </c>
      <c r="B568" s="336" t="s">
        <v>646</v>
      </c>
      <c r="C568" s="336"/>
      <c r="D568" s="336"/>
      <c r="E568" s="336"/>
      <c r="F568" s="336"/>
      <c r="G568" s="336"/>
      <c r="H568" s="336"/>
      <c r="I568" s="336"/>
      <c r="M568" s="14">
        <f t="shared" si="12"/>
        <v>0</v>
      </c>
    </row>
    <row r="569" spans="1:13">
      <c r="A569" s="88" t="s">
        <v>3</v>
      </c>
      <c r="B569" s="334" t="s">
        <v>645</v>
      </c>
      <c r="C569" s="334"/>
      <c r="D569" s="334"/>
      <c r="E569" s="334"/>
      <c r="F569" s="334"/>
      <c r="G569" s="334"/>
      <c r="H569" s="334"/>
      <c r="I569" s="334"/>
      <c r="M569" s="14">
        <f t="shared" si="12"/>
        <v>0</v>
      </c>
    </row>
    <row r="570" spans="1:13">
      <c r="A570" s="86" t="s">
        <v>258</v>
      </c>
      <c r="B570" s="336" t="s">
        <v>647</v>
      </c>
      <c r="C570" s="336"/>
      <c r="D570" s="336"/>
      <c r="E570" s="336"/>
      <c r="F570" s="336"/>
      <c r="G570" s="336"/>
      <c r="H570" s="336"/>
      <c r="I570" s="336"/>
      <c r="M570" s="14">
        <f t="shared" si="12"/>
        <v>0</v>
      </c>
    </row>
    <row r="571" spans="1:13">
      <c r="A571" s="86"/>
      <c r="B571" s="335" t="s">
        <v>648</v>
      </c>
      <c r="C571" s="336"/>
      <c r="D571" s="336"/>
      <c r="E571" s="336"/>
      <c r="F571" s="336"/>
      <c r="G571" s="336"/>
      <c r="H571" s="336"/>
      <c r="I571" s="336"/>
      <c r="M571" s="14">
        <f t="shared" si="12"/>
        <v>0</v>
      </c>
    </row>
    <row r="572" spans="1:13">
      <c r="A572" s="86"/>
      <c r="B572" s="335" t="s">
        <v>649</v>
      </c>
      <c r="C572" s="336"/>
      <c r="D572" s="336"/>
      <c r="E572" s="336"/>
      <c r="F572" s="336"/>
      <c r="G572" s="336"/>
      <c r="H572" s="336"/>
      <c r="I572" s="336"/>
      <c r="M572" s="14">
        <f t="shared" si="12"/>
        <v>0</v>
      </c>
    </row>
    <row r="573" spans="1:13">
      <c r="A573" s="86"/>
      <c r="B573" s="335" t="s">
        <v>650</v>
      </c>
      <c r="C573" s="336"/>
      <c r="D573" s="336"/>
      <c r="E573" s="336"/>
      <c r="F573" s="336"/>
      <c r="G573" s="336"/>
      <c r="H573" s="336"/>
      <c r="I573" s="336"/>
      <c r="J573" s="137"/>
      <c r="M573" s="14">
        <f t="shared" si="12"/>
        <v>0</v>
      </c>
    </row>
    <row r="574" spans="1:13">
      <c r="A574" s="86"/>
      <c r="B574" s="335" t="s">
        <v>651</v>
      </c>
      <c r="C574" s="336"/>
      <c r="D574" s="336"/>
      <c r="E574" s="336"/>
      <c r="F574" s="336"/>
      <c r="G574" s="336"/>
      <c r="H574" s="336"/>
      <c r="I574" s="336"/>
      <c r="M574" s="14">
        <f t="shared" si="12"/>
        <v>0</v>
      </c>
    </row>
    <row r="575" spans="1:13">
      <c r="A575" s="86"/>
      <c r="B575" s="335" t="s">
        <v>652</v>
      </c>
      <c r="C575" s="336"/>
      <c r="D575" s="336"/>
      <c r="E575" s="336"/>
      <c r="F575" s="336"/>
      <c r="G575" s="336"/>
      <c r="H575" s="336"/>
      <c r="I575" s="336"/>
      <c r="M575" s="14">
        <f t="shared" si="12"/>
        <v>0</v>
      </c>
    </row>
    <row r="576" spans="1:13">
      <c r="A576" s="86"/>
      <c r="B576" s="335" t="s">
        <v>653</v>
      </c>
      <c r="C576" s="336"/>
      <c r="D576" s="336"/>
      <c r="E576" s="336"/>
      <c r="F576" s="336"/>
      <c r="G576" s="336"/>
      <c r="H576" s="336"/>
      <c r="I576" s="336"/>
      <c r="M576" s="14">
        <f t="shared" si="12"/>
        <v>0</v>
      </c>
    </row>
    <row r="577" spans="1:13">
      <c r="A577" s="86"/>
      <c r="B577" s="335" t="s">
        <v>654</v>
      </c>
      <c r="C577" s="336"/>
      <c r="D577" s="336"/>
      <c r="E577" s="336"/>
      <c r="F577" s="336"/>
      <c r="G577" s="336"/>
      <c r="H577" s="336"/>
      <c r="I577" s="336"/>
      <c r="M577" s="14">
        <f t="shared" si="12"/>
        <v>0</v>
      </c>
    </row>
    <row r="578" spans="1:13">
      <c r="A578" s="88" t="s">
        <v>3</v>
      </c>
      <c r="B578" s="334" t="s">
        <v>601</v>
      </c>
      <c r="C578" s="334"/>
      <c r="D578" s="334"/>
      <c r="E578" s="334"/>
      <c r="F578" s="334"/>
      <c r="G578" s="334"/>
      <c r="H578" s="334"/>
      <c r="I578" s="334"/>
      <c r="M578" s="14" t="e">
        <f t="shared" si="12"/>
        <v>#VALUE!</v>
      </c>
    </row>
    <row r="579" spans="1:13" ht="13.5" thickBot="1">
      <c r="A579" s="405" t="s">
        <v>3</v>
      </c>
      <c r="B579" s="405"/>
      <c r="C579" s="405"/>
      <c r="D579" s="405"/>
      <c r="E579" s="405"/>
      <c r="F579" s="405"/>
      <c r="G579" s="405"/>
      <c r="H579" s="405"/>
      <c r="I579" s="405"/>
      <c r="M579" s="14">
        <f t="shared" si="12"/>
        <v>0</v>
      </c>
    </row>
    <row r="580" spans="1:13" ht="13.5" thickBot="1">
      <c r="A580" s="339" t="s">
        <v>632</v>
      </c>
      <c r="B580" s="340"/>
      <c r="C580" s="340"/>
      <c r="D580" s="340"/>
      <c r="E580" s="340"/>
      <c r="F580" s="340"/>
      <c r="G580" s="340"/>
      <c r="H580" s="83" t="s">
        <v>228</v>
      </c>
      <c r="I580" s="72" t="s">
        <v>3</v>
      </c>
      <c r="M580" s="14">
        <f t="shared" si="12"/>
        <v>0</v>
      </c>
    </row>
    <row r="581" spans="1:13">
      <c r="A581" s="343"/>
      <c r="B581" s="343"/>
      <c r="C581" s="343"/>
      <c r="D581" s="343"/>
      <c r="E581" s="343"/>
      <c r="F581" s="343"/>
      <c r="G581" s="343"/>
      <c r="H581" s="343"/>
      <c r="I581" s="343"/>
      <c r="M581" s="14">
        <f t="shared" si="12"/>
        <v>0</v>
      </c>
    </row>
    <row r="582" spans="1:13">
      <c r="A582" s="343"/>
      <c r="B582" s="343"/>
      <c r="C582" s="343"/>
      <c r="D582" s="343"/>
      <c r="E582" s="343"/>
      <c r="F582" s="343"/>
      <c r="G582" s="343"/>
      <c r="H582" s="343"/>
      <c r="I582" s="343"/>
      <c r="M582" s="14">
        <f t="shared" si="12"/>
        <v>0</v>
      </c>
    </row>
    <row r="583" spans="1:13">
      <c r="A583" s="344"/>
      <c r="B583" s="344"/>
      <c r="C583" s="344"/>
      <c r="D583" s="344"/>
      <c r="E583" s="344"/>
      <c r="F583" s="344"/>
      <c r="G583" s="344"/>
      <c r="H583" s="344"/>
      <c r="I583" s="344"/>
      <c r="M583" s="14">
        <f t="shared" si="12"/>
        <v>0</v>
      </c>
    </row>
    <row r="584" spans="1:13">
      <c r="A584" s="84" t="s">
        <v>43</v>
      </c>
      <c r="B584" s="368" t="s">
        <v>656</v>
      </c>
      <c r="C584" s="368"/>
      <c r="D584" s="368"/>
      <c r="E584" s="368"/>
      <c r="F584" s="368"/>
      <c r="G584" s="368"/>
      <c r="H584" s="368"/>
      <c r="I584" s="369"/>
      <c r="M584" s="14">
        <f t="shared" si="12"/>
        <v>0</v>
      </c>
    </row>
    <row r="585" spans="1:13">
      <c r="A585" s="100"/>
      <c r="B585" s="390" t="s">
        <v>290</v>
      </c>
      <c r="C585" s="390"/>
      <c r="D585" s="390"/>
      <c r="E585" s="390"/>
      <c r="F585" s="390"/>
      <c r="G585" s="390"/>
      <c r="H585" s="390"/>
      <c r="I585" s="390"/>
      <c r="M585" s="14">
        <f t="shared" si="12"/>
        <v>0</v>
      </c>
    </row>
    <row r="586" spans="1:13">
      <c r="A586" s="101"/>
      <c r="B586" s="336" t="s">
        <v>658</v>
      </c>
      <c r="C586" s="336"/>
      <c r="D586" s="336"/>
      <c r="E586" s="336"/>
      <c r="F586" s="336"/>
      <c r="G586" s="336"/>
      <c r="H586" s="336"/>
      <c r="I586" s="336"/>
      <c r="M586" s="14">
        <f t="shared" si="12"/>
        <v>0</v>
      </c>
    </row>
    <row r="587" spans="1:13">
      <c r="A587" s="101"/>
      <c r="B587" s="336" t="s">
        <v>657</v>
      </c>
      <c r="C587" s="336"/>
      <c r="D587" s="336"/>
      <c r="E587" s="336"/>
      <c r="F587" s="336"/>
      <c r="G587" s="336"/>
      <c r="H587" s="336"/>
      <c r="I587" s="336"/>
    </row>
    <row r="588" spans="1:13">
      <c r="A588" s="101"/>
      <c r="B588" s="336" t="s">
        <v>937</v>
      </c>
      <c r="C588" s="336"/>
      <c r="D588" s="336"/>
      <c r="E588" s="336"/>
      <c r="F588" s="336"/>
      <c r="G588" s="336"/>
      <c r="H588" s="336"/>
      <c r="I588" s="336"/>
      <c r="M588" s="14">
        <f t="shared" ref="M588:M619" si="13">IF(I590="n/a",0,VALUE(I590))</f>
        <v>0</v>
      </c>
    </row>
    <row r="589" spans="1:13">
      <c r="A589" s="101"/>
      <c r="B589" s="335" t="s">
        <v>660</v>
      </c>
      <c r="C589" s="336"/>
      <c r="D589" s="336"/>
      <c r="E589" s="336"/>
      <c r="F589" s="336"/>
      <c r="G589" s="336"/>
      <c r="H589" s="336"/>
      <c r="I589" s="336"/>
      <c r="M589" s="14">
        <f t="shared" si="13"/>
        <v>0</v>
      </c>
    </row>
    <row r="590" spans="1:13">
      <c r="A590" s="101"/>
      <c r="B590" s="334" t="s">
        <v>659</v>
      </c>
      <c r="C590" s="334"/>
      <c r="D590" s="334"/>
      <c r="E590" s="334"/>
      <c r="F590" s="334"/>
      <c r="G590" s="334"/>
      <c r="H590" s="334"/>
      <c r="I590" s="334"/>
      <c r="M590" s="14">
        <f t="shared" si="13"/>
        <v>0</v>
      </c>
    </row>
    <row r="591" spans="1:13">
      <c r="A591" s="87" t="s">
        <v>259</v>
      </c>
      <c r="B591" s="337" t="s">
        <v>661</v>
      </c>
      <c r="C591" s="338"/>
      <c r="D591" s="338"/>
      <c r="E591" s="338"/>
      <c r="F591" s="338"/>
      <c r="G591" s="338"/>
      <c r="H591" s="338"/>
      <c r="I591" s="338"/>
      <c r="M591" s="14">
        <f t="shared" si="13"/>
        <v>0</v>
      </c>
    </row>
    <row r="592" spans="1:13">
      <c r="A592" s="89"/>
      <c r="B592" s="333" t="s">
        <v>662</v>
      </c>
      <c r="C592" s="334"/>
      <c r="D592" s="334"/>
      <c r="E592" s="334"/>
      <c r="F592" s="334"/>
      <c r="G592" s="334"/>
      <c r="H592" s="334"/>
      <c r="I592" s="334"/>
      <c r="M592" s="14">
        <f t="shared" si="13"/>
        <v>0</v>
      </c>
    </row>
    <row r="593" spans="1:13">
      <c r="A593" s="87" t="s">
        <v>255</v>
      </c>
      <c r="B593" s="337" t="s">
        <v>663</v>
      </c>
      <c r="C593" s="338"/>
      <c r="D593" s="338"/>
      <c r="E593" s="338"/>
      <c r="F593" s="338"/>
      <c r="G593" s="338"/>
      <c r="H593" s="338"/>
      <c r="I593" s="338"/>
      <c r="M593" s="14">
        <f t="shared" si="13"/>
        <v>0</v>
      </c>
    </row>
    <row r="594" spans="1:13">
      <c r="A594" s="89"/>
      <c r="B594" s="333" t="s">
        <v>702</v>
      </c>
      <c r="C594" s="334"/>
      <c r="D594" s="334"/>
      <c r="E594" s="334"/>
      <c r="F594" s="334"/>
      <c r="G594" s="334"/>
      <c r="H594" s="334"/>
      <c r="I594" s="334"/>
      <c r="M594" s="14">
        <f t="shared" si="13"/>
        <v>0</v>
      </c>
    </row>
    <row r="595" spans="1:13">
      <c r="A595" s="86" t="s">
        <v>256</v>
      </c>
      <c r="B595" s="337" t="s">
        <v>664</v>
      </c>
      <c r="C595" s="338"/>
      <c r="D595" s="338"/>
      <c r="E595" s="338"/>
      <c r="F595" s="338"/>
      <c r="G595" s="338"/>
      <c r="H595" s="338"/>
      <c r="I595" s="338"/>
      <c r="M595" s="14">
        <f t="shared" si="13"/>
        <v>0</v>
      </c>
    </row>
    <row r="596" spans="1:13">
      <c r="A596" s="88" t="s">
        <v>3</v>
      </c>
      <c r="B596" s="333" t="s">
        <v>702</v>
      </c>
      <c r="C596" s="334"/>
      <c r="D596" s="334"/>
      <c r="E596" s="334"/>
      <c r="F596" s="334"/>
      <c r="G596" s="334"/>
      <c r="H596" s="334"/>
      <c r="I596" s="334"/>
      <c r="M596" s="14">
        <f t="shared" si="13"/>
        <v>0</v>
      </c>
    </row>
    <row r="597" spans="1:13">
      <c r="A597" s="86" t="s">
        <v>257</v>
      </c>
      <c r="B597" s="337" t="s">
        <v>665</v>
      </c>
      <c r="C597" s="338"/>
      <c r="D597" s="338"/>
      <c r="E597" s="338"/>
      <c r="F597" s="338"/>
      <c r="G597" s="338"/>
      <c r="H597" s="338"/>
      <c r="I597" s="338"/>
      <c r="M597" s="14">
        <f t="shared" si="13"/>
        <v>0</v>
      </c>
    </row>
    <row r="598" spans="1:13">
      <c r="A598" s="88" t="s">
        <v>3</v>
      </c>
      <c r="B598" s="333" t="s">
        <v>702</v>
      </c>
      <c r="C598" s="334"/>
      <c r="D598" s="334"/>
      <c r="E598" s="334"/>
      <c r="F598" s="334"/>
      <c r="G598" s="334"/>
      <c r="H598" s="334"/>
      <c r="I598" s="334"/>
      <c r="M598" s="14">
        <f t="shared" si="13"/>
        <v>0</v>
      </c>
    </row>
    <row r="599" spans="1:13">
      <c r="A599" s="87" t="s">
        <v>258</v>
      </c>
      <c r="B599" s="337" t="s">
        <v>666</v>
      </c>
      <c r="C599" s="338"/>
      <c r="D599" s="338"/>
      <c r="E599" s="338"/>
      <c r="F599" s="338"/>
      <c r="G599" s="338"/>
      <c r="H599" s="338"/>
      <c r="I599" s="338"/>
      <c r="M599" s="14">
        <f t="shared" si="13"/>
        <v>0</v>
      </c>
    </row>
    <row r="600" spans="1:13">
      <c r="A600" s="89"/>
      <c r="B600" s="333" t="s">
        <v>662</v>
      </c>
      <c r="C600" s="334"/>
      <c r="D600" s="334"/>
      <c r="E600" s="334"/>
      <c r="F600" s="334"/>
      <c r="G600" s="334"/>
      <c r="H600" s="334"/>
      <c r="I600" s="334"/>
      <c r="L600" s="14" t="e">
        <f>SUM(L520:L598)</f>
        <v>#REF!</v>
      </c>
      <c r="M600" s="14" t="e">
        <f t="shared" si="13"/>
        <v>#VALUE!</v>
      </c>
    </row>
    <row r="601" spans="1:13" ht="13.5" thickBot="1">
      <c r="A601" s="370" t="s">
        <v>3</v>
      </c>
      <c r="B601" s="370"/>
      <c r="C601" s="370"/>
      <c r="D601" s="370"/>
      <c r="E601" s="370"/>
      <c r="F601" s="370"/>
      <c r="G601" s="370"/>
      <c r="H601" s="370"/>
      <c r="I601" s="370"/>
      <c r="M601" s="14">
        <f t="shared" si="13"/>
        <v>0</v>
      </c>
    </row>
    <row r="602" spans="1:13" ht="13.5" thickBot="1">
      <c r="A602" s="339" t="s">
        <v>655</v>
      </c>
      <c r="B602" s="340"/>
      <c r="C602" s="340"/>
      <c r="D602" s="340"/>
      <c r="E602" s="340"/>
      <c r="F602" s="340"/>
      <c r="G602" s="340"/>
      <c r="H602" s="83" t="s">
        <v>228</v>
      </c>
      <c r="I602" s="72" t="s">
        <v>3</v>
      </c>
      <c r="M602" s="14">
        <f t="shared" si="13"/>
        <v>0</v>
      </c>
    </row>
    <row r="603" spans="1:13">
      <c r="A603" s="343"/>
      <c r="B603" s="343"/>
      <c r="C603" s="343"/>
      <c r="D603" s="343"/>
      <c r="E603" s="343"/>
      <c r="F603" s="343"/>
      <c r="G603" s="343"/>
      <c r="H603" s="343"/>
      <c r="I603" s="343"/>
      <c r="M603" s="14">
        <f t="shared" si="13"/>
        <v>0</v>
      </c>
    </row>
    <row r="604" spans="1:13">
      <c r="A604" s="343"/>
      <c r="B604" s="343"/>
      <c r="C604" s="343"/>
      <c r="D604" s="343"/>
      <c r="E604" s="343"/>
      <c r="F604" s="343"/>
      <c r="G604" s="343"/>
      <c r="H604" s="343"/>
      <c r="I604" s="343"/>
      <c r="M604" s="14" t="e">
        <f t="shared" si="13"/>
        <v>#VALUE!</v>
      </c>
    </row>
    <row r="605" spans="1:13" ht="13.5" thickBot="1">
      <c r="A605" s="345"/>
      <c r="B605" s="345"/>
      <c r="C605" s="345"/>
      <c r="D605" s="345"/>
      <c r="E605" s="345"/>
      <c r="F605" s="345"/>
      <c r="G605" s="345"/>
      <c r="H605" s="345"/>
      <c r="I605" s="345"/>
      <c r="M605" s="14" t="e">
        <f t="shared" si="13"/>
        <v>#VALUE!</v>
      </c>
    </row>
    <row r="606" spans="1:13" ht="13.5" thickBot="1">
      <c r="A606" s="99"/>
      <c r="B606" s="355" t="s">
        <v>302</v>
      </c>
      <c r="C606" s="356"/>
      <c r="D606" s="98">
        <v>16</v>
      </c>
      <c r="E606" s="8"/>
      <c r="F606" s="357" t="s">
        <v>667</v>
      </c>
      <c r="G606" s="358"/>
      <c r="H606" s="359"/>
      <c r="I606" s="149" t="e">
        <f>M522+M548+M578+M600</f>
        <v>#VALUE!</v>
      </c>
      <c r="J606" s="138"/>
      <c r="M606" s="14">
        <f t="shared" si="13"/>
        <v>0</v>
      </c>
    </row>
    <row r="607" spans="1:13" ht="14.25" thickTop="1" thickBot="1">
      <c r="A607" s="349"/>
      <c r="B607" s="350"/>
      <c r="C607" s="350"/>
      <c r="D607" s="350"/>
      <c r="E607" s="351"/>
      <c r="F607" s="352" t="s">
        <v>301</v>
      </c>
      <c r="G607" s="353"/>
      <c r="H607" s="354"/>
      <c r="I607" s="150" t="e">
        <f>I606/D606*100</f>
        <v>#VALUE!</v>
      </c>
      <c r="J607" s="138"/>
      <c r="M607" s="14">
        <f t="shared" si="13"/>
        <v>0</v>
      </c>
    </row>
    <row r="608" spans="1:13">
      <c r="A608" s="426"/>
      <c r="B608" s="426"/>
      <c r="C608" s="426"/>
      <c r="D608" s="426"/>
      <c r="E608" s="426"/>
      <c r="F608" s="426"/>
      <c r="G608" s="426"/>
      <c r="H608" s="426"/>
      <c r="I608" s="426"/>
      <c r="J608" s="105"/>
      <c r="M608" s="14">
        <f t="shared" si="13"/>
        <v>0</v>
      </c>
    </row>
    <row r="609" spans="1:13">
      <c r="A609" s="414"/>
      <c r="B609" s="414"/>
      <c r="C609" s="414"/>
      <c r="D609" s="414"/>
      <c r="E609" s="414"/>
      <c r="F609" s="414"/>
      <c r="G609" s="414"/>
      <c r="H609" s="414"/>
      <c r="I609" s="414"/>
      <c r="J609" s="105"/>
      <c r="M609" s="14">
        <f t="shared" si="13"/>
        <v>0</v>
      </c>
    </row>
    <row r="610" spans="1:13">
      <c r="A610" s="92"/>
      <c r="B610" s="393" t="s">
        <v>668</v>
      </c>
      <c r="C610" s="393"/>
      <c r="D610" s="393"/>
      <c r="E610" s="393"/>
      <c r="F610" s="393"/>
      <c r="G610" s="393"/>
      <c r="H610" s="393"/>
      <c r="I610" s="92"/>
      <c r="J610" s="156" t="s">
        <v>2</v>
      </c>
      <c r="M610" s="14">
        <f t="shared" si="13"/>
        <v>0</v>
      </c>
    </row>
    <row r="611" spans="1:13">
      <c r="A611" s="394"/>
      <c r="B611" s="394"/>
      <c r="C611" s="394"/>
      <c r="D611" s="394"/>
      <c r="E611" s="394"/>
      <c r="F611" s="394"/>
      <c r="G611" s="394"/>
      <c r="H611" s="394"/>
      <c r="I611" s="394"/>
      <c r="J611" s="156" t="s">
        <v>1</v>
      </c>
      <c r="M611" s="14">
        <f t="shared" si="13"/>
        <v>0</v>
      </c>
    </row>
    <row r="612" spans="1:13">
      <c r="A612" s="394"/>
      <c r="B612" s="394"/>
      <c r="C612" s="394"/>
      <c r="D612" s="394"/>
      <c r="E612" s="394"/>
      <c r="F612" s="394"/>
      <c r="G612" s="394"/>
      <c r="H612" s="394"/>
      <c r="I612" s="394"/>
      <c r="M612" s="14">
        <f t="shared" si="13"/>
        <v>0</v>
      </c>
    </row>
    <row r="613" spans="1:13">
      <c r="A613" s="77" t="s">
        <v>44</v>
      </c>
      <c r="B613" s="368" t="s">
        <v>669</v>
      </c>
      <c r="C613" s="380"/>
      <c r="D613" s="380"/>
      <c r="E613" s="380"/>
      <c r="F613" s="380"/>
      <c r="G613" s="380"/>
      <c r="H613" s="380"/>
      <c r="I613" s="381"/>
      <c r="M613" s="14">
        <f t="shared" si="13"/>
        <v>0</v>
      </c>
    </row>
    <row r="614" spans="1:13">
      <c r="A614" s="85" t="s">
        <v>259</v>
      </c>
      <c r="B614" s="346" t="s">
        <v>670</v>
      </c>
      <c r="C614" s="347"/>
      <c r="D614" s="347"/>
      <c r="E614" s="347"/>
      <c r="F614" s="347"/>
      <c r="G614" s="347"/>
      <c r="H614" s="347"/>
      <c r="I614" s="347"/>
      <c r="M614" s="14">
        <f t="shared" si="13"/>
        <v>0</v>
      </c>
    </row>
    <row r="615" spans="1:13">
      <c r="A615" s="85" t="s">
        <v>255</v>
      </c>
      <c r="B615" s="395" t="s">
        <v>672</v>
      </c>
      <c r="C615" s="396"/>
      <c r="D615" s="396"/>
      <c r="E615" s="396"/>
      <c r="F615" s="396"/>
      <c r="G615" s="396"/>
      <c r="H615" s="396"/>
      <c r="I615" s="396"/>
      <c r="M615" s="14">
        <f t="shared" si="13"/>
        <v>0</v>
      </c>
    </row>
    <row r="616" spans="1:13">
      <c r="A616" s="85" t="s">
        <v>256</v>
      </c>
      <c r="B616" s="395" t="s">
        <v>673</v>
      </c>
      <c r="C616" s="396"/>
      <c r="D616" s="396"/>
      <c r="E616" s="396"/>
      <c r="F616" s="396"/>
      <c r="G616" s="396"/>
      <c r="H616" s="396"/>
      <c r="I616" s="396"/>
      <c r="M616" s="14">
        <f t="shared" si="13"/>
        <v>0</v>
      </c>
    </row>
    <row r="617" spans="1:13">
      <c r="A617" s="85" t="s">
        <v>257</v>
      </c>
      <c r="B617" s="395" t="s">
        <v>674</v>
      </c>
      <c r="C617" s="396"/>
      <c r="D617" s="396"/>
      <c r="E617" s="396"/>
      <c r="F617" s="396"/>
      <c r="G617" s="396"/>
      <c r="H617" s="396"/>
      <c r="I617" s="396"/>
      <c r="M617" s="14">
        <f t="shared" si="13"/>
        <v>0</v>
      </c>
    </row>
    <row r="618" spans="1:13">
      <c r="A618" s="86" t="s">
        <v>258</v>
      </c>
      <c r="B618" s="364" t="s">
        <v>675</v>
      </c>
      <c r="C618" s="366"/>
      <c r="D618" s="366"/>
      <c r="E618" s="366"/>
      <c r="F618" s="366"/>
      <c r="G618" s="366"/>
      <c r="H618" s="366"/>
      <c r="I618" s="366"/>
      <c r="M618" s="14">
        <f t="shared" si="13"/>
        <v>0</v>
      </c>
    </row>
    <row r="619" spans="1:13">
      <c r="A619" s="89"/>
      <c r="B619" s="333" t="s">
        <v>676</v>
      </c>
      <c r="C619" s="334"/>
      <c r="D619" s="334"/>
      <c r="E619" s="334"/>
      <c r="F619" s="334"/>
      <c r="G619" s="334"/>
      <c r="H619" s="334"/>
      <c r="I619" s="334"/>
      <c r="M619" s="14" t="e">
        <f t="shared" si="13"/>
        <v>#VALUE!</v>
      </c>
    </row>
    <row r="620" spans="1:13" ht="13.5" thickBot="1">
      <c r="A620" s="371" t="s">
        <v>3</v>
      </c>
      <c r="B620" s="371"/>
      <c r="C620" s="371"/>
      <c r="D620" s="371"/>
      <c r="E620" s="371"/>
      <c r="F620" s="371"/>
      <c r="G620" s="371"/>
      <c r="H620" s="371"/>
      <c r="I620" s="371"/>
      <c r="M620" s="14">
        <f t="shared" ref="M620:M651" si="14">IF(I622="n/a",0,VALUE(I622))</f>
        <v>0</v>
      </c>
    </row>
    <row r="621" spans="1:13" ht="13.5" thickBot="1">
      <c r="A621" s="339" t="s">
        <v>671</v>
      </c>
      <c r="B621" s="340"/>
      <c r="C621" s="340"/>
      <c r="D621" s="340"/>
      <c r="E621" s="340"/>
      <c r="F621" s="340"/>
      <c r="G621" s="340"/>
      <c r="H621" s="83" t="s">
        <v>228</v>
      </c>
      <c r="I621" s="72" t="s">
        <v>3</v>
      </c>
      <c r="M621" s="14">
        <f t="shared" si="14"/>
        <v>0</v>
      </c>
    </row>
    <row r="622" spans="1:13">
      <c r="A622" s="341"/>
      <c r="B622" s="341"/>
      <c r="C622" s="341"/>
      <c r="D622" s="341"/>
      <c r="E622" s="341"/>
      <c r="F622" s="341"/>
      <c r="G622" s="341"/>
      <c r="H622" s="341"/>
      <c r="I622" s="341"/>
      <c r="M622" s="14">
        <f t="shared" si="14"/>
        <v>0</v>
      </c>
    </row>
    <row r="623" spans="1:13">
      <c r="A623" s="341"/>
      <c r="B623" s="341"/>
      <c r="C623" s="341"/>
      <c r="D623" s="341"/>
      <c r="E623" s="341"/>
      <c r="F623" s="341"/>
      <c r="G623" s="341"/>
      <c r="H623" s="341"/>
      <c r="I623" s="341"/>
      <c r="M623" s="14">
        <f t="shared" si="14"/>
        <v>0</v>
      </c>
    </row>
    <row r="624" spans="1:13">
      <c r="A624" s="342"/>
      <c r="B624" s="342"/>
      <c r="C624" s="342"/>
      <c r="D624" s="342"/>
      <c r="E624" s="342"/>
      <c r="F624" s="342"/>
      <c r="G624" s="342"/>
      <c r="H624" s="342"/>
      <c r="I624" s="342"/>
      <c r="M624" s="14">
        <f t="shared" si="14"/>
        <v>0</v>
      </c>
    </row>
    <row r="625" spans="1:13">
      <c r="A625" s="406" t="s">
        <v>45</v>
      </c>
      <c r="B625" s="408" t="s">
        <v>677</v>
      </c>
      <c r="C625" s="427"/>
      <c r="D625" s="427"/>
      <c r="E625" s="427"/>
      <c r="F625" s="427"/>
      <c r="G625" s="427"/>
      <c r="H625" s="427"/>
      <c r="I625" s="428"/>
      <c r="M625" s="14">
        <f t="shared" si="14"/>
        <v>0</v>
      </c>
    </row>
    <row r="626" spans="1:13">
      <c r="A626" s="407"/>
      <c r="B626" s="410" t="s">
        <v>678</v>
      </c>
      <c r="C626" s="410"/>
      <c r="D626" s="410"/>
      <c r="E626" s="410"/>
      <c r="F626" s="410"/>
      <c r="G626" s="410"/>
      <c r="H626" s="410"/>
      <c r="I626" s="411"/>
      <c r="M626" s="14">
        <f t="shared" si="14"/>
        <v>0</v>
      </c>
    </row>
    <row r="627" spans="1:13">
      <c r="A627" s="85" t="s">
        <v>259</v>
      </c>
      <c r="B627" s="346" t="s">
        <v>680</v>
      </c>
      <c r="C627" s="347"/>
      <c r="D627" s="347"/>
      <c r="E627" s="347"/>
      <c r="F627" s="347"/>
      <c r="G627" s="347"/>
      <c r="H627" s="347"/>
      <c r="I627" s="347"/>
      <c r="M627" s="14">
        <f t="shared" si="14"/>
        <v>0</v>
      </c>
    </row>
    <row r="628" spans="1:13">
      <c r="A628" s="87" t="s">
        <v>255</v>
      </c>
      <c r="B628" s="362" t="s">
        <v>681</v>
      </c>
      <c r="C628" s="363"/>
      <c r="D628" s="363"/>
      <c r="E628" s="363"/>
      <c r="F628" s="363"/>
      <c r="G628" s="363"/>
      <c r="H628" s="363"/>
      <c r="I628" s="363"/>
      <c r="M628" s="14">
        <f t="shared" si="14"/>
        <v>0</v>
      </c>
    </row>
    <row r="629" spans="1:13">
      <c r="A629" s="89"/>
      <c r="B629" s="360" t="s">
        <v>682</v>
      </c>
      <c r="C629" s="361"/>
      <c r="D629" s="361"/>
      <c r="E629" s="361"/>
      <c r="F629" s="361"/>
      <c r="G629" s="361"/>
      <c r="H629" s="361"/>
      <c r="I629" s="361"/>
      <c r="M629" s="14">
        <f t="shared" si="14"/>
        <v>0</v>
      </c>
    </row>
    <row r="630" spans="1:13">
      <c r="A630" s="86" t="s">
        <v>256</v>
      </c>
      <c r="B630" s="364" t="s">
        <v>683</v>
      </c>
      <c r="C630" s="365"/>
      <c r="D630" s="365"/>
      <c r="E630" s="365"/>
      <c r="F630" s="365"/>
      <c r="G630" s="365"/>
      <c r="H630" s="365"/>
      <c r="I630" s="365"/>
      <c r="M630" s="14">
        <f t="shared" si="14"/>
        <v>0</v>
      </c>
    </row>
    <row r="631" spans="1:13">
      <c r="A631" s="107" t="s">
        <v>3</v>
      </c>
      <c r="B631" s="364" t="s">
        <v>684</v>
      </c>
      <c r="C631" s="366"/>
      <c r="D631" s="366"/>
      <c r="E631" s="366"/>
      <c r="F631" s="366"/>
      <c r="G631" s="366"/>
      <c r="H631" s="366"/>
      <c r="I631" s="366"/>
      <c r="M631" s="14">
        <f t="shared" si="14"/>
        <v>0</v>
      </c>
    </row>
    <row r="632" spans="1:13">
      <c r="A632" s="89"/>
      <c r="B632" s="333" t="s">
        <v>685</v>
      </c>
      <c r="C632" s="334"/>
      <c r="D632" s="334"/>
      <c r="E632" s="334"/>
      <c r="F632" s="334"/>
      <c r="G632" s="334"/>
      <c r="H632" s="334"/>
      <c r="I632" s="334"/>
      <c r="M632" s="14">
        <f t="shared" si="14"/>
        <v>0</v>
      </c>
    </row>
    <row r="633" spans="1:13">
      <c r="A633" s="86" t="s">
        <v>257</v>
      </c>
      <c r="B633" s="335" t="s">
        <v>686</v>
      </c>
      <c r="C633" s="336"/>
      <c r="D633" s="336"/>
      <c r="E633" s="336"/>
      <c r="F633" s="336"/>
      <c r="G633" s="336"/>
      <c r="H633" s="336"/>
      <c r="I633" s="336"/>
      <c r="M633" s="14">
        <f t="shared" si="14"/>
        <v>0</v>
      </c>
    </row>
    <row r="634" spans="1:13">
      <c r="A634" s="86"/>
      <c r="B634" s="335" t="s">
        <v>687</v>
      </c>
      <c r="C634" s="336"/>
      <c r="D634" s="336"/>
      <c r="E634" s="336"/>
      <c r="F634" s="336"/>
      <c r="G634" s="336"/>
      <c r="H634" s="336"/>
      <c r="I634" s="336"/>
      <c r="M634" s="14">
        <f t="shared" si="14"/>
        <v>0</v>
      </c>
    </row>
    <row r="635" spans="1:13">
      <c r="A635" s="86"/>
      <c r="B635" s="335" t="s">
        <v>688</v>
      </c>
      <c r="C635" s="336"/>
      <c r="D635" s="336"/>
      <c r="E635" s="336"/>
      <c r="F635" s="336"/>
      <c r="G635" s="336"/>
      <c r="H635" s="336"/>
      <c r="I635" s="336"/>
      <c r="K635" s="14" t="s">
        <v>3</v>
      </c>
      <c r="L635" s="14" t="e">
        <f>IF(#REF!="n/a",0,1)</f>
        <v>#REF!</v>
      </c>
      <c r="M635" s="14">
        <f t="shared" si="14"/>
        <v>0</v>
      </c>
    </row>
    <row r="636" spans="1:13">
      <c r="A636" s="86"/>
      <c r="B636" s="335" t="s">
        <v>689</v>
      </c>
      <c r="C636" s="336"/>
      <c r="D636" s="336"/>
      <c r="E636" s="336"/>
      <c r="F636" s="336"/>
      <c r="G636" s="336"/>
      <c r="H636" s="336"/>
      <c r="I636" s="336"/>
      <c r="M636" s="14">
        <f t="shared" si="14"/>
        <v>0</v>
      </c>
    </row>
    <row r="637" spans="1:13">
      <c r="A637" s="107" t="s">
        <v>3</v>
      </c>
      <c r="B637" s="335" t="s">
        <v>938</v>
      </c>
      <c r="C637" s="336"/>
      <c r="D637" s="336"/>
      <c r="E637" s="336"/>
      <c r="F637" s="336"/>
      <c r="G637" s="336"/>
      <c r="H637" s="336"/>
      <c r="I637" s="336"/>
      <c r="M637" s="14">
        <f t="shared" si="14"/>
        <v>0</v>
      </c>
    </row>
    <row r="638" spans="1:13">
      <c r="A638" s="107" t="s">
        <v>3</v>
      </c>
      <c r="B638" s="335" t="s">
        <v>690</v>
      </c>
      <c r="C638" s="336"/>
      <c r="D638" s="336"/>
      <c r="E638" s="336"/>
      <c r="F638" s="336"/>
      <c r="G638" s="336"/>
      <c r="H638" s="336"/>
      <c r="I638" s="336"/>
      <c r="M638" s="14">
        <f t="shared" si="14"/>
        <v>0</v>
      </c>
    </row>
    <row r="639" spans="1:13">
      <c r="A639" s="89"/>
      <c r="B639" s="333" t="s">
        <v>691</v>
      </c>
      <c r="C639" s="334"/>
      <c r="D639" s="334"/>
      <c r="E639" s="334"/>
      <c r="F639" s="334"/>
      <c r="G639" s="334"/>
      <c r="H639" s="334"/>
      <c r="I639" s="334"/>
      <c r="K639" s="14" t="s">
        <v>3</v>
      </c>
      <c r="L639" s="14" t="e">
        <f>IF(#REF!="n/a",0,1)</f>
        <v>#REF!</v>
      </c>
      <c r="M639" s="14">
        <f t="shared" si="14"/>
        <v>0</v>
      </c>
    </row>
    <row r="640" spans="1:13">
      <c r="A640" s="86" t="s">
        <v>258</v>
      </c>
      <c r="B640" s="335" t="s">
        <v>692</v>
      </c>
      <c r="C640" s="336"/>
      <c r="D640" s="336"/>
      <c r="E640" s="336"/>
      <c r="F640" s="336"/>
      <c r="G640" s="336"/>
      <c r="H640" s="336"/>
      <c r="I640" s="336"/>
      <c r="M640" s="14">
        <f t="shared" si="14"/>
        <v>0</v>
      </c>
    </row>
    <row r="641" spans="1:13">
      <c r="A641" s="107" t="s">
        <v>3</v>
      </c>
      <c r="B641" s="335" t="s">
        <v>693</v>
      </c>
      <c r="C641" s="336"/>
      <c r="D641" s="336"/>
      <c r="E641" s="336"/>
      <c r="F641" s="336"/>
      <c r="G641" s="336"/>
      <c r="H641" s="336"/>
      <c r="I641" s="336"/>
      <c r="M641" s="14">
        <f t="shared" si="14"/>
        <v>0</v>
      </c>
    </row>
    <row r="642" spans="1:13">
      <c r="A642" s="88" t="s">
        <v>3</v>
      </c>
      <c r="B642" s="333" t="s">
        <v>694</v>
      </c>
      <c r="C642" s="334"/>
      <c r="D642" s="334"/>
      <c r="E642" s="334"/>
      <c r="F642" s="334"/>
      <c r="G642" s="334"/>
      <c r="H642" s="334"/>
      <c r="I642" s="334"/>
      <c r="M642" s="14" t="e">
        <f t="shared" si="14"/>
        <v>#VALUE!</v>
      </c>
    </row>
    <row r="643" spans="1:13" ht="13.5" thickBot="1">
      <c r="A643" s="371" t="s">
        <v>3</v>
      </c>
      <c r="B643" s="371"/>
      <c r="C643" s="371"/>
      <c r="D643" s="371"/>
      <c r="E643" s="371"/>
      <c r="F643" s="371"/>
      <c r="G643" s="371"/>
      <c r="H643" s="371"/>
      <c r="I643" s="371"/>
      <c r="M643" s="14">
        <f t="shared" si="14"/>
        <v>0</v>
      </c>
    </row>
    <row r="644" spans="1:13" ht="13.5" thickBot="1">
      <c r="A644" s="339" t="s">
        <v>679</v>
      </c>
      <c r="B644" s="340"/>
      <c r="C644" s="340"/>
      <c r="D644" s="340"/>
      <c r="E644" s="340"/>
      <c r="F644" s="340"/>
      <c r="G644" s="340"/>
      <c r="H644" s="83" t="s">
        <v>228</v>
      </c>
      <c r="I644" s="72" t="s">
        <v>3</v>
      </c>
      <c r="M644" s="14">
        <f t="shared" si="14"/>
        <v>0</v>
      </c>
    </row>
    <row r="645" spans="1:13">
      <c r="A645" s="341"/>
      <c r="B645" s="341"/>
      <c r="C645" s="341"/>
      <c r="D645" s="341"/>
      <c r="E645" s="341"/>
      <c r="F645" s="341"/>
      <c r="G645" s="341"/>
      <c r="H645" s="341"/>
      <c r="I645" s="341"/>
      <c r="M645" s="14">
        <f t="shared" si="14"/>
        <v>0</v>
      </c>
    </row>
    <row r="646" spans="1:13">
      <c r="A646" s="341"/>
      <c r="B646" s="341"/>
      <c r="C646" s="341"/>
      <c r="D646" s="341"/>
      <c r="E646" s="341"/>
      <c r="F646" s="341"/>
      <c r="G646" s="341"/>
      <c r="H646" s="341"/>
      <c r="I646" s="341"/>
      <c r="M646" s="14">
        <f t="shared" si="14"/>
        <v>0</v>
      </c>
    </row>
    <row r="647" spans="1:13">
      <c r="A647" s="342"/>
      <c r="B647" s="342"/>
      <c r="C647" s="342"/>
      <c r="D647" s="342"/>
      <c r="E647" s="342"/>
      <c r="F647" s="342"/>
      <c r="G647" s="342"/>
      <c r="H647" s="342"/>
      <c r="I647" s="342"/>
      <c r="M647" s="14">
        <f t="shared" si="14"/>
        <v>0</v>
      </c>
    </row>
    <row r="648" spans="1:13">
      <c r="A648" s="77" t="s">
        <v>46</v>
      </c>
      <c r="B648" s="368" t="s">
        <v>695</v>
      </c>
      <c r="C648" s="380"/>
      <c r="D648" s="380"/>
      <c r="E648" s="380"/>
      <c r="F648" s="380"/>
      <c r="G648" s="380"/>
      <c r="H648" s="380"/>
      <c r="I648" s="381"/>
      <c r="M648" s="14">
        <f t="shared" si="14"/>
        <v>0</v>
      </c>
    </row>
    <row r="649" spans="1:13">
      <c r="A649" s="100"/>
      <c r="B649" s="390" t="s">
        <v>290</v>
      </c>
      <c r="C649" s="390"/>
      <c r="D649" s="390"/>
      <c r="E649" s="390"/>
      <c r="F649" s="390"/>
      <c r="G649" s="390"/>
      <c r="H649" s="390"/>
      <c r="I649" s="390"/>
      <c r="M649" s="14">
        <f t="shared" si="14"/>
        <v>0</v>
      </c>
    </row>
    <row r="650" spans="1:13">
      <c r="A650" s="101"/>
      <c r="B650" s="336" t="s">
        <v>696</v>
      </c>
      <c r="C650" s="336"/>
      <c r="D650" s="336"/>
      <c r="E650" s="336"/>
      <c r="F650" s="336"/>
      <c r="G650" s="336"/>
      <c r="H650" s="336"/>
      <c r="I650" s="336"/>
      <c r="M650" s="14">
        <f t="shared" si="14"/>
        <v>0</v>
      </c>
    </row>
    <row r="651" spans="1:13">
      <c r="A651" s="101"/>
      <c r="B651" s="336" t="s">
        <v>697</v>
      </c>
      <c r="C651" s="336"/>
      <c r="D651" s="336"/>
      <c r="E651" s="336"/>
      <c r="F651" s="336"/>
      <c r="G651" s="336"/>
      <c r="H651" s="336"/>
      <c r="I651" s="336"/>
      <c r="M651" s="14">
        <f t="shared" si="14"/>
        <v>0</v>
      </c>
    </row>
    <row r="652" spans="1:13">
      <c r="A652" s="101"/>
      <c r="B652" s="336" t="s">
        <v>698</v>
      </c>
      <c r="C652" s="336"/>
      <c r="D652" s="336"/>
      <c r="E652" s="336"/>
      <c r="F652" s="336"/>
      <c r="G652" s="336"/>
      <c r="H652" s="336"/>
      <c r="I652" s="336"/>
      <c r="M652" s="14">
        <f t="shared" ref="M652:M666" si="15">IF(I654="n/a",0,VALUE(I654))</f>
        <v>0</v>
      </c>
    </row>
    <row r="653" spans="1:13">
      <c r="A653" s="101"/>
      <c r="B653" s="334" t="s">
        <v>699</v>
      </c>
      <c r="C653" s="334"/>
      <c r="D653" s="334"/>
      <c r="E653" s="334"/>
      <c r="F653" s="334"/>
      <c r="G653" s="334"/>
      <c r="H653" s="334"/>
      <c r="I653" s="334"/>
      <c r="M653" s="14">
        <f t="shared" si="15"/>
        <v>0</v>
      </c>
    </row>
    <row r="654" spans="1:13">
      <c r="A654" s="85" t="s">
        <v>259</v>
      </c>
      <c r="B654" s="346" t="s">
        <v>701</v>
      </c>
      <c r="C654" s="347"/>
      <c r="D654" s="347"/>
      <c r="E654" s="347"/>
      <c r="F654" s="347"/>
      <c r="G654" s="347"/>
      <c r="H654" s="347"/>
      <c r="I654" s="347"/>
      <c r="M654" s="14">
        <f t="shared" si="15"/>
        <v>0</v>
      </c>
    </row>
    <row r="655" spans="1:13">
      <c r="A655" s="85" t="s">
        <v>255</v>
      </c>
      <c r="B655" s="395" t="s">
        <v>939</v>
      </c>
      <c r="C655" s="396"/>
      <c r="D655" s="396"/>
      <c r="E655" s="396"/>
      <c r="F655" s="396"/>
      <c r="G655" s="396"/>
      <c r="H655" s="396"/>
      <c r="I655" s="396"/>
      <c r="M655" s="14">
        <f t="shared" si="15"/>
        <v>0</v>
      </c>
    </row>
    <row r="656" spans="1:13">
      <c r="A656" s="85" t="s">
        <v>256</v>
      </c>
      <c r="B656" s="395" t="s">
        <v>940</v>
      </c>
      <c r="C656" s="396"/>
      <c r="D656" s="396"/>
      <c r="E656" s="396"/>
      <c r="F656" s="396"/>
      <c r="G656" s="396"/>
      <c r="H656" s="396"/>
      <c r="I656" s="396"/>
      <c r="M656" s="14">
        <f t="shared" si="15"/>
        <v>0</v>
      </c>
    </row>
    <row r="657" spans="1:13">
      <c r="A657" s="85" t="s">
        <v>257</v>
      </c>
      <c r="B657" s="395" t="s">
        <v>941</v>
      </c>
      <c r="C657" s="396"/>
      <c r="D657" s="396"/>
      <c r="E657" s="396"/>
      <c r="F657" s="396"/>
      <c r="G657" s="396"/>
      <c r="H657" s="396"/>
      <c r="I657" s="396"/>
      <c r="M657" s="14">
        <f t="shared" si="15"/>
        <v>0</v>
      </c>
    </row>
    <row r="658" spans="1:13">
      <c r="A658" s="86" t="s">
        <v>258</v>
      </c>
      <c r="B658" s="364" t="s">
        <v>942</v>
      </c>
      <c r="C658" s="366"/>
      <c r="D658" s="366"/>
      <c r="E658" s="366"/>
      <c r="F658" s="366"/>
      <c r="G658" s="366"/>
      <c r="H658" s="366"/>
      <c r="I658" s="366"/>
      <c r="M658" s="14" t="e">
        <f t="shared" si="15"/>
        <v>#VALUE!</v>
      </c>
    </row>
    <row r="659" spans="1:13" ht="13.5" thickBot="1">
      <c r="A659" s="371" t="s">
        <v>3</v>
      </c>
      <c r="B659" s="371"/>
      <c r="C659" s="371"/>
      <c r="D659" s="371"/>
      <c r="E659" s="371"/>
      <c r="F659" s="371"/>
      <c r="G659" s="371"/>
      <c r="H659" s="371"/>
      <c r="I659" s="371"/>
      <c r="M659" s="14">
        <f t="shared" si="15"/>
        <v>0</v>
      </c>
    </row>
    <row r="660" spans="1:13" ht="13.5" thickBot="1">
      <c r="A660" s="339" t="s">
        <v>700</v>
      </c>
      <c r="B660" s="340"/>
      <c r="C660" s="340"/>
      <c r="D660" s="340"/>
      <c r="E660" s="340"/>
      <c r="F660" s="340"/>
      <c r="G660" s="340"/>
      <c r="H660" s="83" t="s">
        <v>228</v>
      </c>
      <c r="I660" s="72" t="s">
        <v>3</v>
      </c>
      <c r="J660" s="13"/>
      <c r="K660" s="17"/>
      <c r="M660" s="14">
        <f t="shared" si="15"/>
        <v>0</v>
      </c>
    </row>
    <row r="661" spans="1:13">
      <c r="A661" s="348"/>
      <c r="B661" s="348"/>
      <c r="C661" s="348"/>
      <c r="D661" s="348"/>
      <c r="E661" s="348"/>
      <c r="F661" s="348"/>
      <c r="G661" s="348"/>
      <c r="H661" s="348"/>
      <c r="I661" s="348"/>
      <c r="J661" s="13"/>
      <c r="K661" s="17"/>
      <c r="M661" s="14">
        <f t="shared" si="15"/>
        <v>0</v>
      </c>
    </row>
    <row r="662" spans="1:13">
      <c r="A662" s="348"/>
      <c r="B662" s="348"/>
      <c r="C662" s="348"/>
      <c r="D662" s="348"/>
      <c r="E662" s="348"/>
      <c r="F662" s="348"/>
      <c r="G662" s="348"/>
      <c r="H662" s="348"/>
      <c r="I662" s="348"/>
      <c r="M662" s="14">
        <f t="shared" si="15"/>
        <v>0</v>
      </c>
    </row>
    <row r="663" spans="1:13">
      <c r="A663" s="342"/>
      <c r="B663" s="342"/>
      <c r="C663" s="342"/>
      <c r="D663" s="342"/>
      <c r="E663" s="342"/>
      <c r="F663" s="342"/>
      <c r="G663" s="342"/>
      <c r="H663" s="342"/>
      <c r="I663" s="342"/>
      <c r="M663" s="14">
        <f t="shared" si="15"/>
        <v>0</v>
      </c>
    </row>
    <row r="664" spans="1:13">
      <c r="A664" s="77" t="s">
        <v>47</v>
      </c>
      <c r="B664" s="368" t="s">
        <v>703</v>
      </c>
      <c r="C664" s="380"/>
      <c r="D664" s="380"/>
      <c r="E664" s="380"/>
      <c r="F664" s="380"/>
      <c r="G664" s="380"/>
      <c r="H664" s="380"/>
      <c r="I664" s="381"/>
      <c r="M664" s="14">
        <f t="shared" si="15"/>
        <v>0</v>
      </c>
    </row>
    <row r="665" spans="1:13">
      <c r="A665" s="100"/>
      <c r="B665" s="390" t="s">
        <v>290</v>
      </c>
      <c r="C665" s="390"/>
      <c r="D665" s="390"/>
      <c r="E665" s="390"/>
      <c r="F665" s="390"/>
      <c r="G665" s="390"/>
      <c r="H665" s="390"/>
      <c r="I665" s="390"/>
      <c r="M665" s="14">
        <f t="shared" si="15"/>
        <v>0</v>
      </c>
    </row>
    <row r="666" spans="1:13">
      <c r="A666" s="101"/>
      <c r="B666" s="336" t="s">
        <v>704</v>
      </c>
      <c r="C666" s="336"/>
      <c r="D666" s="336"/>
      <c r="E666" s="336"/>
      <c r="F666" s="336"/>
      <c r="G666" s="336"/>
      <c r="H666" s="336"/>
      <c r="I666" s="336"/>
      <c r="M666" s="14">
        <f t="shared" si="15"/>
        <v>0</v>
      </c>
    </row>
    <row r="667" spans="1:13">
      <c r="A667" s="101"/>
      <c r="B667" s="336" t="s">
        <v>943</v>
      </c>
      <c r="C667" s="336"/>
      <c r="D667" s="336"/>
      <c r="E667" s="336"/>
      <c r="F667" s="336"/>
      <c r="G667" s="336"/>
      <c r="H667" s="336"/>
      <c r="I667" s="336"/>
    </row>
    <row r="668" spans="1:13">
      <c r="A668" s="101"/>
      <c r="B668" s="336" t="s">
        <v>705</v>
      </c>
      <c r="C668" s="336"/>
      <c r="D668" s="336"/>
      <c r="E668" s="336"/>
      <c r="F668" s="336"/>
      <c r="G668" s="336"/>
      <c r="H668" s="336"/>
      <c r="I668" s="336"/>
      <c r="M668" s="14">
        <f t="shared" ref="M668:M684" si="16">IF(I670="n/a",0,VALUE(I670))</f>
        <v>0</v>
      </c>
    </row>
    <row r="669" spans="1:13">
      <c r="A669" s="101"/>
      <c r="B669" s="336" t="s">
        <v>706</v>
      </c>
      <c r="C669" s="336"/>
      <c r="D669" s="336"/>
      <c r="E669" s="336"/>
      <c r="F669" s="336"/>
      <c r="G669" s="336"/>
      <c r="H669" s="336"/>
      <c r="I669" s="336"/>
      <c r="M669" s="14">
        <f t="shared" si="16"/>
        <v>0</v>
      </c>
    </row>
    <row r="670" spans="1:13">
      <c r="A670" s="101"/>
      <c r="B670" s="333" t="s">
        <v>707</v>
      </c>
      <c r="C670" s="334"/>
      <c r="D670" s="334"/>
      <c r="E670" s="334"/>
      <c r="F670" s="334"/>
      <c r="G670" s="334"/>
      <c r="H670" s="334"/>
      <c r="I670" s="334"/>
      <c r="M670" s="14">
        <f t="shared" si="16"/>
        <v>0</v>
      </c>
    </row>
    <row r="671" spans="1:13">
      <c r="A671" s="85" t="s">
        <v>259</v>
      </c>
      <c r="B671" s="346" t="s">
        <v>701</v>
      </c>
      <c r="C671" s="347"/>
      <c r="D671" s="347"/>
      <c r="E671" s="347"/>
      <c r="F671" s="347"/>
      <c r="G671" s="347"/>
      <c r="H671" s="347"/>
      <c r="I671" s="347"/>
      <c r="M671" s="14">
        <f t="shared" si="16"/>
        <v>0</v>
      </c>
    </row>
    <row r="672" spans="1:13">
      <c r="A672" s="85" t="s">
        <v>255</v>
      </c>
      <c r="B672" s="395" t="s">
        <v>939</v>
      </c>
      <c r="C672" s="396"/>
      <c r="D672" s="396"/>
      <c r="E672" s="396"/>
      <c r="F672" s="396"/>
      <c r="G672" s="396"/>
      <c r="H672" s="396"/>
      <c r="I672" s="396"/>
      <c r="M672" s="14">
        <f t="shared" si="16"/>
        <v>0</v>
      </c>
    </row>
    <row r="673" spans="1:13">
      <c r="A673" s="85" t="s">
        <v>256</v>
      </c>
      <c r="B673" s="395" t="s">
        <v>944</v>
      </c>
      <c r="C673" s="396"/>
      <c r="D673" s="396"/>
      <c r="E673" s="396"/>
      <c r="F673" s="396"/>
      <c r="G673" s="396"/>
      <c r="H673" s="396"/>
      <c r="I673" s="396"/>
      <c r="M673" s="14">
        <f t="shared" si="16"/>
        <v>0</v>
      </c>
    </row>
    <row r="674" spans="1:13">
      <c r="A674" s="85" t="s">
        <v>257</v>
      </c>
      <c r="B674" s="395" t="s">
        <v>945</v>
      </c>
      <c r="C674" s="396"/>
      <c r="D674" s="396"/>
      <c r="E674" s="396"/>
      <c r="F674" s="396"/>
      <c r="G674" s="396"/>
      <c r="H674" s="396"/>
      <c r="I674" s="396"/>
      <c r="M674" s="14">
        <f t="shared" si="16"/>
        <v>0</v>
      </c>
    </row>
    <row r="675" spans="1:13">
      <c r="A675" s="86" t="s">
        <v>258</v>
      </c>
      <c r="B675" s="364" t="s">
        <v>942</v>
      </c>
      <c r="C675" s="366"/>
      <c r="D675" s="366"/>
      <c r="E675" s="366"/>
      <c r="F675" s="366"/>
      <c r="G675" s="366"/>
      <c r="H675" s="366"/>
      <c r="I675" s="366"/>
      <c r="M675" s="14" t="e">
        <f t="shared" si="16"/>
        <v>#VALUE!</v>
      </c>
    </row>
    <row r="676" spans="1:13" ht="13.5" thickBot="1">
      <c r="A676" s="371" t="s">
        <v>3</v>
      </c>
      <c r="B676" s="371"/>
      <c r="C676" s="371"/>
      <c r="D676" s="371"/>
      <c r="E676" s="371"/>
      <c r="F676" s="371"/>
      <c r="G676" s="371"/>
      <c r="H676" s="371"/>
      <c r="I676" s="371"/>
      <c r="M676" s="14">
        <f t="shared" si="16"/>
        <v>0</v>
      </c>
    </row>
    <row r="677" spans="1:13" ht="13.5" thickBot="1">
      <c r="A677" s="339" t="s">
        <v>708</v>
      </c>
      <c r="B677" s="340"/>
      <c r="C677" s="340"/>
      <c r="D677" s="340"/>
      <c r="E677" s="340"/>
      <c r="F677" s="340"/>
      <c r="G677" s="340"/>
      <c r="H677" s="83" t="s">
        <v>228</v>
      </c>
      <c r="I677" s="72" t="s">
        <v>3</v>
      </c>
      <c r="M677" s="14">
        <f t="shared" si="16"/>
        <v>0</v>
      </c>
    </row>
    <row r="678" spans="1:13">
      <c r="A678" s="348"/>
      <c r="B678" s="348"/>
      <c r="C678" s="348"/>
      <c r="D678" s="348"/>
      <c r="E678" s="348"/>
      <c r="F678" s="348"/>
      <c r="G678" s="348"/>
      <c r="H678" s="348"/>
      <c r="I678" s="348"/>
      <c r="M678" s="14">
        <f t="shared" si="16"/>
        <v>0</v>
      </c>
    </row>
    <row r="679" spans="1:13">
      <c r="A679" s="348"/>
      <c r="B679" s="348"/>
      <c r="C679" s="348"/>
      <c r="D679" s="348"/>
      <c r="E679" s="348"/>
      <c r="F679" s="348"/>
      <c r="G679" s="348"/>
      <c r="H679" s="348"/>
      <c r="I679" s="348"/>
      <c r="M679" s="14">
        <f t="shared" si="16"/>
        <v>0</v>
      </c>
    </row>
    <row r="680" spans="1:13">
      <c r="A680" s="342"/>
      <c r="B680" s="342"/>
      <c r="C680" s="342"/>
      <c r="D680" s="342"/>
      <c r="E680" s="342"/>
      <c r="F680" s="342"/>
      <c r="G680" s="342"/>
      <c r="H680" s="342"/>
      <c r="I680" s="342"/>
      <c r="M680" s="14">
        <f t="shared" si="16"/>
        <v>0</v>
      </c>
    </row>
    <row r="681" spans="1:13">
      <c r="A681" s="77" t="s">
        <v>48</v>
      </c>
      <c r="B681" s="368" t="s">
        <v>709</v>
      </c>
      <c r="C681" s="380"/>
      <c r="D681" s="380"/>
      <c r="E681" s="380"/>
      <c r="F681" s="380"/>
      <c r="G681" s="380"/>
      <c r="H681" s="380"/>
      <c r="I681" s="381"/>
      <c r="M681" s="14">
        <f t="shared" si="16"/>
        <v>0</v>
      </c>
    </row>
    <row r="682" spans="1:13">
      <c r="A682" s="100"/>
      <c r="B682" s="390" t="s">
        <v>290</v>
      </c>
      <c r="C682" s="390"/>
      <c r="D682" s="390"/>
      <c r="E682" s="390"/>
      <c r="F682" s="390"/>
      <c r="G682" s="390"/>
      <c r="H682" s="390"/>
      <c r="I682" s="390"/>
      <c r="M682" s="14">
        <f t="shared" si="16"/>
        <v>0</v>
      </c>
    </row>
    <row r="683" spans="1:13">
      <c r="A683" s="101"/>
      <c r="B683" s="336" t="s">
        <v>710</v>
      </c>
      <c r="C683" s="336"/>
      <c r="D683" s="336"/>
      <c r="E683" s="336"/>
      <c r="F683" s="336"/>
      <c r="G683" s="336"/>
      <c r="H683" s="336"/>
      <c r="I683" s="336"/>
      <c r="M683" s="14">
        <f t="shared" si="16"/>
        <v>0</v>
      </c>
    </row>
    <row r="684" spans="1:13">
      <c r="A684" s="101"/>
      <c r="B684" s="336" t="s">
        <v>711</v>
      </c>
      <c r="C684" s="336"/>
      <c r="D684" s="336"/>
      <c r="E684" s="336"/>
      <c r="F684" s="336"/>
      <c r="G684" s="336"/>
      <c r="H684" s="336"/>
      <c r="I684" s="336"/>
      <c r="M684" s="14">
        <f t="shared" si="16"/>
        <v>0</v>
      </c>
    </row>
    <row r="685" spans="1:13">
      <c r="A685" s="101"/>
      <c r="B685" s="336" t="s">
        <v>712</v>
      </c>
      <c r="C685" s="336"/>
      <c r="D685" s="336"/>
      <c r="E685" s="336"/>
      <c r="F685" s="336"/>
      <c r="G685" s="336"/>
      <c r="H685" s="336"/>
      <c r="I685" s="336"/>
    </row>
    <row r="686" spans="1:13">
      <c r="A686" s="101"/>
      <c r="B686" s="335" t="s">
        <v>714</v>
      </c>
      <c r="C686" s="336"/>
      <c r="D686" s="336"/>
      <c r="E686" s="336"/>
      <c r="F686" s="336"/>
      <c r="G686" s="336"/>
      <c r="H686" s="336"/>
      <c r="I686" s="336"/>
      <c r="M686" s="14">
        <f t="shared" ref="M686:M701" si="17">IF(I688="n/a",0,VALUE(I688))</f>
        <v>0</v>
      </c>
    </row>
    <row r="687" spans="1:13">
      <c r="A687" s="101"/>
      <c r="B687" s="335" t="s">
        <v>713</v>
      </c>
      <c r="C687" s="336"/>
      <c r="D687" s="336"/>
      <c r="E687" s="336"/>
      <c r="F687" s="336"/>
      <c r="G687" s="336"/>
      <c r="H687" s="336"/>
      <c r="I687" s="336"/>
      <c r="M687" s="14">
        <f t="shared" si="17"/>
        <v>0</v>
      </c>
    </row>
    <row r="688" spans="1:13">
      <c r="A688" s="101"/>
      <c r="B688" s="333" t="s">
        <v>715</v>
      </c>
      <c r="C688" s="334"/>
      <c r="D688" s="334"/>
      <c r="E688" s="334"/>
      <c r="F688" s="334"/>
      <c r="G688" s="334"/>
      <c r="H688" s="334"/>
      <c r="I688" s="334"/>
      <c r="M688" s="14">
        <f t="shared" si="17"/>
        <v>0</v>
      </c>
    </row>
    <row r="689" spans="1:13">
      <c r="A689" s="85" t="s">
        <v>259</v>
      </c>
      <c r="B689" s="346" t="s">
        <v>701</v>
      </c>
      <c r="C689" s="347"/>
      <c r="D689" s="347"/>
      <c r="E689" s="347"/>
      <c r="F689" s="347"/>
      <c r="G689" s="347"/>
      <c r="H689" s="347"/>
      <c r="I689" s="347"/>
      <c r="M689" s="14">
        <f t="shared" si="17"/>
        <v>0</v>
      </c>
    </row>
    <row r="690" spans="1:13">
      <c r="A690" s="85" t="s">
        <v>255</v>
      </c>
      <c r="B690" s="395" t="s">
        <v>939</v>
      </c>
      <c r="C690" s="396"/>
      <c r="D690" s="396"/>
      <c r="E690" s="396"/>
      <c r="F690" s="396"/>
      <c r="G690" s="396"/>
      <c r="H690" s="396"/>
      <c r="I690" s="396"/>
      <c r="M690" s="14">
        <f t="shared" si="17"/>
        <v>0</v>
      </c>
    </row>
    <row r="691" spans="1:13">
      <c r="A691" s="85" t="s">
        <v>256</v>
      </c>
      <c r="B691" s="395" t="s">
        <v>944</v>
      </c>
      <c r="C691" s="396"/>
      <c r="D691" s="396"/>
      <c r="E691" s="396"/>
      <c r="F691" s="396"/>
      <c r="G691" s="396"/>
      <c r="H691" s="396"/>
      <c r="I691" s="396"/>
      <c r="M691" s="14">
        <f t="shared" si="17"/>
        <v>0</v>
      </c>
    </row>
    <row r="692" spans="1:13">
      <c r="A692" s="85" t="s">
        <v>257</v>
      </c>
      <c r="B692" s="395" t="s">
        <v>945</v>
      </c>
      <c r="C692" s="396"/>
      <c r="D692" s="396"/>
      <c r="E692" s="396"/>
      <c r="F692" s="396"/>
      <c r="G692" s="396"/>
      <c r="H692" s="396"/>
      <c r="I692" s="396"/>
      <c r="M692" s="14">
        <f t="shared" si="17"/>
        <v>0</v>
      </c>
    </row>
    <row r="693" spans="1:13">
      <c r="A693" s="86" t="s">
        <v>258</v>
      </c>
      <c r="B693" s="364" t="s">
        <v>942</v>
      </c>
      <c r="C693" s="366"/>
      <c r="D693" s="366"/>
      <c r="E693" s="366"/>
      <c r="F693" s="366"/>
      <c r="G693" s="366"/>
      <c r="H693" s="366"/>
      <c r="I693" s="366"/>
      <c r="M693" s="14" t="e">
        <f t="shared" si="17"/>
        <v>#VALUE!</v>
      </c>
    </row>
    <row r="694" spans="1:13" ht="13.5" thickBot="1">
      <c r="A694" s="371"/>
      <c r="B694" s="371"/>
      <c r="C694" s="371"/>
      <c r="D694" s="371"/>
      <c r="E694" s="371"/>
      <c r="F694" s="371"/>
      <c r="G694" s="371"/>
      <c r="H694" s="371"/>
      <c r="I694" s="371"/>
      <c r="M694" s="14">
        <f t="shared" si="17"/>
        <v>0</v>
      </c>
    </row>
    <row r="695" spans="1:13" ht="13.5" thickBot="1">
      <c r="A695" s="339" t="s">
        <v>716</v>
      </c>
      <c r="B695" s="340"/>
      <c r="C695" s="340"/>
      <c r="D695" s="340"/>
      <c r="E695" s="340"/>
      <c r="F695" s="340"/>
      <c r="G695" s="340"/>
      <c r="H695" s="83" t="s">
        <v>228</v>
      </c>
      <c r="I695" s="72" t="s">
        <v>3</v>
      </c>
      <c r="M695" s="14">
        <f t="shared" si="17"/>
        <v>0</v>
      </c>
    </row>
    <row r="696" spans="1:13">
      <c r="A696" s="348"/>
      <c r="B696" s="348"/>
      <c r="C696" s="348"/>
      <c r="D696" s="348"/>
      <c r="E696" s="348"/>
      <c r="F696" s="348"/>
      <c r="G696" s="348"/>
      <c r="H696" s="348"/>
      <c r="I696" s="348"/>
      <c r="M696" s="14">
        <f t="shared" si="17"/>
        <v>0</v>
      </c>
    </row>
    <row r="697" spans="1:13">
      <c r="A697" s="348"/>
      <c r="B697" s="348"/>
      <c r="C697" s="348"/>
      <c r="D697" s="348"/>
      <c r="E697" s="348"/>
      <c r="F697" s="348"/>
      <c r="G697" s="348"/>
      <c r="H697" s="348"/>
      <c r="I697" s="348"/>
      <c r="M697" s="14">
        <f t="shared" si="17"/>
        <v>0</v>
      </c>
    </row>
    <row r="698" spans="1:13">
      <c r="A698" s="342"/>
      <c r="B698" s="342"/>
      <c r="C698" s="342"/>
      <c r="D698" s="342"/>
      <c r="E698" s="342"/>
      <c r="F698" s="342"/>
      <c r="G698" s="342"/>
      <c r="H698" s="342"/>
      <c r="I698" s="342"/>
      <c r="M698" s="14">
        <f t="shared" si="17"/>
        <v>0</v>
      </c>
    </row>
    <row r="699" spans="1:13">
      <c r="A699" s="77" t="s">
        <v>49</v>
      </c>
      <c r="B699" s="368" t="s">
        <v>717</v>
      </c>
      <c r="C699" s="380"/>
      <c r="D699" s="380"/>
      <c r="E699" s="380"/>
      <c r="F699" s="380"/>
      <c r="G699" s="380"/>
      <c r="H699" s="380"/>
      <c r="I699" s="381"/>
      <c r="M699" s="14">
        <f t="shared" si="17"/>
        <v>0</v>
      </c>
    </row>
    <row r="700" spans="1:13">
      <c r="A700" s="100"/>
      <c r="B700" s="390" t="s">
        <v>290</v>
      </c>
      <c r="C700" s="390"/>
      <c r="D700" s="390"/>
      <c r="E700" s="390"/>
      <c r="F700" s="390"/>
      <c r="G700" s="390"/>
      <c r="H700" s="390"/>
      <c r="I700" s="390"/>
      <c r="M700" s="14">
        <f t="shared" si="17"/>
        <v>0</v>
      </c>
    </row>
    <row r="701" spans="1:13">
      <c r="A701" s="101"/>
      <c r="B701" s="336" t="s">
        <v>718</v>
      </c>
      <c r="C701" s="336"/>
      <c r="D701" s="336"/>
      <c r="E701" s="336"/>
      <c r="F701" s="336"/>
      <c r="G701" s="336"/>
      <c r="H701" s="336"/>
      <c r="I701" s="336"/>
      <c r="M701" s="14">
        <f t="shared" si="17"/>
        <v>0</v>
      </c>
    </row>
    <row r="702" spans="1:13">
      <c r="A702" s="101"/>
      <c r="B702" s="336" t="s">
        <v>719</v>
      </c>
      <c r="C702" s="336"/>
      <c r="D702" s="336"/>
      <c r="E702" s="336"/>
      <c r="F702" s="336"/>
      <c r="G702" s="336"/>
      <c r="H702" s="336"/>
      <c r="I702" s="336"/>
    </row>
    <row r="703" spans="1:13">
      <c r="A703" s="101"/>
      <c r="B703" s="336" t="s">
        <v>720</v>
      </c>
      <c r="C703" s="336"/>
      <c r="D703" s="336"/>
      <c r="E703" s="336"/>
      <c r="F703" s="336"/>
      <c r="G703" s="336"/>
      <c r="H703" s="336"/>
      <c r="I703" s="336"/>
      <c r="M703" s="14">
        <f t="shared" ref="M703:M732" si="18">IF(I705="n/a",0,VALUE(I705))</f>
        <v>0</v>
      </c>
    </row>
    <row r="704" spans="1:13">
      <c r="A704" s="101"/>
      <c r="B704" s="336" t="s">
        <v>723</v>
      </c>
      <c r="C704" s="336"/>
      <c r="D704" s="336"/>
      <c r="E704" s="336"/>
      <c r="F704" s="336"/>
      <c r="G704" s="336"/>
      <c r="H704" s="336"/>
      <c r="I704" s="336"/>
      <c r="M704" s="14">
        <f t="shared" si="18"/>
        <v>0</v>
      </c>
    </row>
    <row r="705" spans="1:13">
      <c r="A705" s="101"/>
      <c r="B705" s="333" t="s">
        <v>721</v>
      </c>
      <c r="C705" s="334"/>
      <c r="D705" s="334"/>
      <c r="E705" s="334"/>
      <c r="F705" s="334"/>
      <c r="G705" s="334"/>
      <c r="H705" s="334"/>
      <c r="I705" s="334"/>
      <c r="M705" s="14">
        <f t="shared" si="18"/>
        <v>0</v>
      </c>
    </row>
    <row r="706" spans="1:13">
      <c r="A706" s="85" t="s">
        <v>259</v>
      </c>
      <c r="B706" s="346" t="s">
        <v>701</v>
      </c>
      <c r="C706" s="347"/>
      <c r="D706" s="347"/>
      <c r="E706" s="347"/>
      <c r="F706" s="347"/>
      <c r="G706" s="347"/>
      <c r="H706" s="347"/>
      <c r="I706" s="347"/>
      <c r="M706" s="14">
        <f t="shared" si="18"/>
        <v>0</v>
      </c>
    </row>
    <row r="707" spans="1:13">
      <c r="A707" s="85" t="s">
        <v>255</v>
      </c>
      <c r="B707" s="395" t="s">
        <v>939</v>
      </c>
      <c r="C707" s="396"/>
      <c r="D707" s="396"/>
      <c r="E707" s="396"/>
      <c r="F707" s="396"/>
      <c r="G707" s="396"/>
      <c r="H707" s="396"/>
      <c r="I707" s="396"/>
      <c r="M707" s="14">
        <f t="shared" si="18"/>
        <v>0</v>
      </c>
    </row>
    <row r="708" spans="1:13">
      <c r="A708" s="85" t="s">
        <v>256</v>
      </c>
      <c r="B708" s="395" t="s">
        <v>944</v>
      </c>
      <c r="C708" s="396"/>
      <c r="D708" s="396"/>
      <c r="E708" s="396"/>
      <c r="F708" s="396"/>
      <c r="G708" s="396"/>
      <c r="H708" s="396"/>
      <c r="I708" s="396"/>
      <c r="M708" s="14">
        <f t="shared" si="18"/>
        <v>0</v>
      </c>
    </row>
    <row r="709" spans="1:13">
      <c r="A709" s="85" t="s">
        <v>257</v>
      </c>
      <c r="B709" s="395" t="s">
        <v>945</v>
      </c>
      <c r="C709" s="396"/>
      <c r="D709" s="396"/>
      <c r="E709" s="396"/>
      <c r="F709" s="396"/>
      <c r="G709" s="396"/>
      <c r="H709" s="396"/>
      <c r="I709" s="396"/>
      <c r="M709" s="14">
        <f t="shared" si="18"/>
        <v>0</v>
      </c>
    </row>
    <row r="710" spans="1:13">
      <c r="A710" s="86" t="s">
        <v>258</v>
      </c>
      <c r="B710" s="364" t="s">
        <v>942</v>
      </c>
      <c r="C710" s="366"/>
      <c r="D710" s="366"/>
      <c r="E710" s="366"/>
      <c r="F710" s="366"/>
      <c r="G710" s="366"/>
      <c r="H710" s="366"/>
      <c r="I710" s="366"/>
      <c r="M710" s="14" t="e">
        <f t="shared" si="18"/>
        <v>#VALUE!</v>
      </c>
    </row>
    <row r="711" spans="1:13" ht="13.5" thickBot="1">
      <c r="A711" s="371" t="s">
        <v>3</v>
      </c>
      <c r="B711" s="371"/>
      <c r="C711" s="371"/>
      <c r="D711" s="371"/>
      <c r="E711" s="371"/>
      <c r="F711" s="371"/>
      <c r="G711" s="371"/>
      <c r="H711" s="371"/>
      <c r="I711" s="371"/>
      <c r="M711" s="14">
        <f t="shared" si="18"/>
        <v>0</v>
      </c>
    </row>
    <row r="712" spans="1:13" ht="13.5" thickBot="1">
      <c r="A712" s="339" t="s">
        <v>722</v>
      </c>
      <c r="B712" s="340"/>
      <c r="C712" s="340"/>
      <c r="D712" s="340"/>
      <c r="E712" s="340"/>
      <c r="F712" s="340"/>
      <c r="G712" s="340"/>
      <c r="H712" s="83" t="s">
        <v>228</v>
      </c>
      <c r="I712" s="72" t="s">
        <v>3</v>
      </c>
      <c r="J712" s="13"/>
      <c r="K712" s="17"/>
      <c r="M712" s="14">
        <f t="shared" si="18"/>
        <v>0</v>
      </c>
    </row>
    <row r="713" spans="1:13">
      <c r="A713" s="348"/>
      <c r="B713" s="348"/>
      <c r="C713" s="348"/>
      <c r="D713" s="348"/>
      <c r="E713" s="348"/>
      <c r="F713" s="348"/>
      <c r="G713" s="348"/>
      <c r="H713" s="348"/>
      <c r="I713" s="348"/>
      <c r="J713" s="13"/>
      <c r="K713" s="17"/>
      <c r="M713" s="14">
        <f t="shared" si="18"/>
        <v>0</v>
      </c>
    </row>
    <row r="714" spans="1:13">
      <c r="A714" s="348"/>
      <c r="B714" s="348"/>
      <c r="C714" s="348"/>
      <c r="D714" s="348"/>
      <c r="E714" s="348"/>
      <c r="F714" s="348"/>
      <c r="G714" s="348"/>
      <c r="H714" s="348"/>
      <c r="I714" s="348"/>
      <c r="M714" s="14">
        <f t="shared" si="18"/>
        <v>0</v>
      </c>
    </row>
    <row r="715" spans="1:13">
      <c r="A715" s="342"/>
      <c r="B715" s="342"/>
      <c r="C715" s="342"/>
      <c r="D715" s="342"/>
      <c r="E715" s="342"/>
      <c r="F715" s="342"/>
      <c r="G715" s="342"/>
      <c r="H715" s="342"/>
      <c r="I715" s="342"/>
      <c r="M715" s="14">
        <f t="shared" si="18"/>
        <v>0</v>
      </c>
    </row>
    <row r="716" spans="1:13">
      <c r="A716" s="84" t="s">
        <v>50</v>
      </c>
      <c r="B716" s="368" t="s">
        <v>724</v>
      </c>
      <c r="C716" s="368"/>
      <c r="D716" s="368"/>
      <c r="E716" s="368"/>
      <c r="F716" s="368"/>
      <c r="G716" s="368"/>
      <c r="H716" s="368"/>
      <c r="I716" s="369"/>
      <c r="M716" s="14">
        <f t="shared" si="18"/>
        <v>0</v>
      </c>
    </row>
    <row r="717" spans="1:13">
      <c r="A717" s="100"/>
      <c r="B717" s="390" t="s">
        <v>290</v>
      </c>
      <c r="C717" s="390"/>
      <c r="D717" s="390"/>
      <c r="E717" s="390"/>
      <c r="F717" s="390"/>
      <c r="G717" s="390"/>
      <c r="H717" s="390"/>
      <c r="I717" s="390"/>
      <c r="M717" s="14">
        <f t="shared" si="18"/>
        <v>0</v>
      </c>
    </row>
    <row r="718" spans="1:13">
      <c r="A718" s="101"/>
      <c r="B718" s="336" t="s">
        <v>726</v>
      </c>
      <c r="C718" s="336"/>
      <c r="D718" s="336"/>
      <c r="E718" s="336"/>
      <c r="F718" s="336"/>
      <c r="G718" s="336"/>
      <c r="H718" s="336"/>
      <c r="I718" s="336"/>
      <c r="M718" s="14">
        <f t="shared" si="18"/>
        <v>0</v>
      </c>
    </row>
    <row r="719" spans="1:13">
      <c r="A719" s="101"/>
      <c r="B719" s="336" t="s">
        <v>725</v>
      </c>
      <c r="C719" s="336"/>
      <c r="D719" s="336"/>
      <c r="E719" s="336"/>
      <c r="F719" s="336"/>
      <c r="G719" s="336"/>
      <c r="H719" s="336"/>
      <c r="I719" s="336"/>
      <c r="M719" s="14">
        <f t="shared" si="18"/>
        <v>0</v>
      </c>
    </row>
    <row r="720" spans="1:13">
      <c r="A720" s="101"/>
      <c r="B720" s="335" t="s">
        <v>727</v>
      </c>
      <c r="C720" s="336"/>
      <c r="D720" s="336"/>
      <c r="E720" s="336"/>
      <c r="F720" s="336"/>
      <c r="G720" s="336"/>
      <c r="H720" s="336"/>
      <c r="I720" s="336"/>
      <c r="M720" s="14">
        <f t="shared" si="18"/>
        <v>0</v>
      </c>
    </row>
    <row r="721" spans="1:13">
      <c r="A721" s="101"/>
      <c r="B721" s="336" t="s">
        <v>728</v>
      </c>
      <c r="C721" s="336"/>
      <c r="D721" s="336"/>
      <c r="E721" s="336"/>
      <c r="F721" s="336"/>
      <c r="G721" s="336"/>
      <c r="H721" s="336"/>
      <c r="I721" s="336"/>
      <c r="M721" s="14">
        <f t="shared" si="18"/>
        <v>0</v>
      </c>
    </row>
    <row r="722" spans="1:13">
      <c r="A722" s="101"/>
      <c r="B722" s="334" t="s">
        <v>729</v>
      </c>
      <c r="C722" s="334"/>
      <c r="D722" s="334"/>
      <c r="E722" s="334"/>
      <c r="F722" s="334"/>
      <c r="G722" s="334"/>
      <c r="H722" s="334"/>
      <c r="I722" s="334"/>
      <c r="M722" s="14">
        <f t="shared" si="18"/>
        <v>0</v>
      </c>
    </row>
    <row r="723" spans="1:13">
      <c r="A723" s="85" t="s">
        <v>259</v>
      </c>
      <c r="B723" s="437" t="s">
        <v>731</v>
      </c>
      <c r="C723" s="347"/>
      <c r="D723" s="347"/>
      <c r="E723" s="347"/>
      <c r="F723" s="347"/>
      <c r="G723" s="347"/>
      <c r="H723" s="347"/>
      <c r="I723" s="347"/>
      <c r="M723" s="14">
        <f t="shared" si="18"/>
        <v>0</v>
      </c>
    </row>
    <row r="724" spans="1:13">
      <c r="A724" s="85" t="s">
        <v>255</v>
      </c>
      <c r="B724" s="429" t="s">
        <v>732</v>
      </c>
      <c r="C724" s="396"/>
      <c r="D724" s="396"/>
      <c r="E724" s="396"/>
      <c r="F724" s="396"/>
      <c r="G724" s="396"/>
      <c r="H724" s="396"/>
      <c r="I724" s="396"/>
      <c r="M724" s="14">
        <f t="shared" si="18"/>
        <v>0</v>
      </c>
    </row>
    <row r="725" spans="1:13">
      <c r="A725" s="85" t="s">
        <v>256</v>
      </c>
      <c r="B725" s="395" t="s">
        <v>733</v>
      </c>
      <c r="C725" s="396"/>
      <c r="D725" s="396"/>
      <c r="E725" s="396"/>
      <c r="F725" s="396"/>
      <c r="G725" s="396"/>
      <c r="H725" s="396"/>
      <c r="I725" s="396"/>
      <c r="M725" s="14">
        <f t="shared" si="18"/>
        <v>0</v>
      </c>
    </row>
    <row r="726" spans="1:13">
      <c r="A726" s="85" t="s">
        <v>257</v>
      </c>
      <c r="B726" s="429" t="s">
        <v>734</v>
      </c>
      <c r="C726" s="396"/>
      <c r="D726" s="396"/>
      <c r="E726" s="396"/>
      <c r="F726" s="396"/>
      <c r="G726" s="396"/>
      <c r="H726" s="396"/>
      <c r="I726" s="396"/>
      <c r="M726" s="14">
        <f t="shared" si="18"/>
        <v>0</v>
      </c>
    </row>
    <row r="727" spans="1:13">
      <c r="A727" s="86" t="s">
        <v>258</v>
      </c>
      <c r="B727" s="436" t="s">
        <v>735</v>
      </c>
      <c r="C727" s="366"/>
      <c r="D727" s="366"/>
      <c r="E727" s="366"/>
      <c r="F727" s="366"/>
      <c r="G727" s="366"/>
      <c r="H727" s="366"/>
      <c r="I727" s="366"/>
      <c r="L727" s="14">
        <f>SUM(L655:L725)</f>
        <v>0</v>
      </c>
      <c r="M727" s="14" t="e">
        <f t="shared" si="18"/>
        <v>#VALUE!</v>
      </c>
    </row>
    <row r="728" spans="1:13" ht="13.5" thickBot="1">
      <c r="A728" s="370" t="s">
        <v>3</v>
      </c>
      <c r="B728" s="370"/>
      <c r="C728" s="370"/>
      <c r="D728" s="370"/>
      <c r="E728" s="370"/>
      <c r="F728" s="370"/>
      <c r="G728" s="370"/>
      <c r="H728" s="370"/>
      <c r="I728" s="370"/>
      <c r="M728" s="14">
        <f t="shared" si="18"/>
        <v>0</v>
      </c>
    </row>
    <row r="729" spans="1:13" ht="13.5" thickBot="1">
      <c r="A729" s="339" t="s">
        <v>730</v>
      </c>
      <c r="B729" s="340"/>
      <c r="C729" s="340"/>
      <c r="D729" s="340"/>
      <c r="E729" s="340"/>
      <c r="F729" s="340"/>
      <c r="G729" s="340"/>
      <c r="H729" s="83" t="s">
        <v>228</v>
      </c>
      <c r="I729" s="72" t="s">
        <v>3</v>
      </c>
      <c r="M729" s="14">
        <f t="shared" si="18"/>
        <v>0</v>
      </c>
    </row>
    <row r="730" spans="1:13">
      <c r="A730" s="343"/>
      <c r="B730" s="343"/>
      <c r="C730" s="343"/>
      <c r="D730" s="343"/>
      <c r="E730" s="343"/>
      <c r="F730" s="343"/>
      <c r="G730" s="343"/>
      <c r="H730" s="343"/>
      <c r="I730" s="343"/>
      <c r="M730" s="14">
        <f t="shared" si="18"/>
        <v>0</v>
      </c>
    </row>
    <row r="731" spans="1:13">
      <c r="A731" s="343"/>
      <c r="B731" s="343"/>
      <c r="C731" s="343"/>
      <c r="D731" s="343"/>
      <c r="E731" s="343"/>
      <c r="F731" s="343"/>
      <c r="G731" s="343"/>
      <c r="H731" s="343"/>
      <c r="I731" s="343"/>
      <c r="M731" s="14" t="e">
        <f t="shared" si="18"/>
        <v>#VALUE!</v>
      </c>
    </row>
    <row r="732" spans="1:13" ht="13.5" thickBot="1">
      <c r="A732" s="345"/>
      <c r="B732" s="345"/>
      <c r="C732" s="345"/>
      <c r="D732" s="345"/>
      <c r="E732" s="345"/>
      <c r="F732" s="345"/>
      <c r="G732" s="345"/>
      <c r="H732" s="345"/>
      <c r="I732" s="345"/>
      <c r="M732" s="14" t="e">
        <f t="shared" si="18"/>
        <v>#VALUE!</v>
      </c>
    </row>
    <row r="733" spans="1:13" ht="13.5" thickBot="1">
      <c r="A733" s="99"/>
      <c r="B733" s="355" t="s">
        <v>302</v>
      </c>
      <c r="C733" s="356"/>
      <c r="D733" s="98">
        <v>28</v>
      </c>
      <c r="E733" s="8"/>
      <c r="F733" s="357" t="s">
        <v>736</v>
      </c>
      <c r="G733" s="358"/>
      <c r="H733" s="359"/>
      <c r="I733" s="149" t="e">
        <f>M619+M642+M658+M675+M693+M710+M727</f>
        <v>#VALUE!</v>
      </c>
      <c r="J733" s="13"/>
      <c r="K733" s="17"/>
      <c r="M733" s="14" t="e">
        <f>IF(#REF!="n/a",0,VALUE(#REF!))</f>
        <v>#REF!</v>
      </c>
    </row>
    <row r="734" spans="1:13" ht="14.25" thickTop="1" thickBot="1">
      <c r="A734" s="349"/>
      <c r="B734" s="350"/>
      <c r="C734" s="350"/>
      <c r="D734" s="350"/>
      <c r="E734" s="351"/>
      <c r="F734" s="352" t="s">
        <v>301</v>
      </c>
      <c r="G734" s="353"/>
      <c r="H734" s="354"/>
      <c r="I734" s="150" t="e">
        <f>I733/D733*100</f>
        <v>#VALUE!</v>
      </c>
      <c r="J734" s="138"/>
      <c r="M734" s="14">
        <f>IF(I735="n/a",0,VALUE(I735))</f>
        <v>0</v>
      </c>
    </row>
    <row r="735" spans="1:13">
      <c r="A735" s="426"/>
      <c r="B735" s="426"/>
      <c r="C735" s="426"/>
      <c r="D735" s="426"/>
      <c r="E735" s="426"/>
      <c r="F735" s="426"/>
      <c r="G735" s="426"/>
      <c r="H735" s="426"/>
      <c r="I735" s="426"/>
      <c r="J735" s="105"/>
      <c r="M735" s="14">
        <f t="shared" ref="M735:M762" si="19">IF(I737="n/a",0,VALUE(I737))</f>
        <v>0</v>
      </c>
    </row>
    <row r="736" spans="1:13">
      <c r="A736" s="414"/>
      <c r="B736" s="414"/>
      <c r="C736" s="414"/>
      <c r="D736" s="414"/>
      <c r="E736" s="414"/>
      <c r="F736" s="414"/>
      <c r="G736" s="414"/>
      <c r="H736" s="414"/>
      <c r="I736" s="414"/>
      <c r="J736" s="105"/>
      <c r="M736" s="14">
        <f t="shared" si="19"/>
        <v>0</v>
      </c>
    </row>
    <row r="737" spans="1:13">
      <c r="A737" s="92"/>
      <c r="B737" s="393" t="s">
        <v>737</v>
      </c>
      <c r="C737" s="393"/>
      <c r="D737" s="393"/>
      <c r="E737" s="393"/>
      <c r="F737" s="393"/>
      <c r="G737" s="393"/>
      <c r="H737" s="393"/>
      <c r="I737" s="92"/>
      <c r="J737" s="156" t="s">
        <v>2</v>
      </c>
      <c r="M737" s="14">
        <f t="shared" si="19"/>
        <v>0</v>
      </c>
    </row>
    <row r="738" spans="1:13">
      <c r="A738" s="394"/>
      <c r="B738" s="394"/>
      <c r="C738" s="394"/>
      <c r="D738" s="394"/>
      <c r="E738" s="394"/>
      <c r="F738" s="394"/>
      <c r="G738" s="394"/>
      <c r="H738" s="394"/>
      <c r="I738" s="394"/>
      <c r="J738" s="156" t="s">
        <v>1</v>
      </c>
      <c r="M738" s="14">
        <f t="shared" si="19"/>
        <v>0</v>
      </c>
    </row>
    <row r="739" spans="1:13">
      <c r="A739" s="394"/>
      <c r="B739" s="394"/>
      <c r="C739" s="394"/>
      <c r="D739" s="394"/>
      <c r="E739" s="394"/>
      <c r="F739" s="394"/>
      <c r="G739" s="394"/>
      <c r="H739" s="394"/>
      <c r="I739" s="394"/>
      <c r="M739" s="14">
        <f t="shared" si="19"/>
        <v>0</v>
      </c>
    </row>
    <row r="740" spans="1:13">
      <c r="A740" s="77" t="s">
        <v>51</v>
      </c>
      <c r="B740" s="368" t="s">
        <v>738</v>
      </c>
      <c r="C740" s="380"/>
      <c r="D740" s="380"/>
      <c r="E740" s="380"/>
      <c r="F740" s="380"/>
      <c r="G740" s="380"/>
      <c r="H740" s="380"/>
      <c r="I740" s="381"/>
      <c r="M740" s="14">
        <f t="shared" si="19"/>
        <v>0</v>
      </c>
    </row>
    <row r="741" spans="1:13">
      <c r="A741" s="85" t="s">
        <v>259</v>
      </c>
      <c r="B741" s="346" t="s">
        <v>739</v>
      </c>
      <c r="C741" s="347"/>
      <c r="D741" s="347"/>
      <c r="E741" s="347"/>
      <c r="F741" s="347"/>
      <c r="G741" s="347"/>
      <c r="H741" s="347"/>
      <c r="I741" s="347"/>
      <c r="M741" s="14">
        <f t="shared" si="19"/>
        <v>0</v>
      </c>
    </row>
    <row r="742" spans="1:13">
      <c r="A742" s="87" t="s">
        <v>255</v>
      </c>
      <c r="B742" s="362" t="s">
        <v>740</v>
      </c>
      <c r="C742" s="363"/>
      <c r="D742" s="363"/>
      <c r="E742" s="363"/>
      <c r="F742" s="363"/>
      <c r="G742" s="363"/>
      <c r="H742" s="363"/>
      <c r="I742" s="363"/>
      <c r="M742" s="14">
        <f t="shared" si="19"/>
        <v>0</v>
      </c>
    </row>
    <row r="743" spans="1:13">
      <c r="A743" s="89"/>
      <c r="B743" s="360" t="s">
        <v>741</v>
      </c>
      <c r="C743" s="361"/>
      <c r="D743" s="361"/>
      <c r="E743" s="361"/>
      <c r="F743" s="361"/>
      <c r="G743" s="361"/>
      <c r="H743" s="361"/>
      <c r="I743" s="361"/>
      <c r="M743" s="14">
        <f t="shared" si="19"/>
        <v>0</v>
      </c>
    </row>
    <row r="744" spans="1:13">
      <c r="A744" s="86" t="s">
        <v>256</v>
      </c>
      <c r="B744" s="364" t="s">
        <v>742</v>
      </c>
      <c r="C744" s="365"/>
      <c r="D744" s="365"/>
      <c r="E744" s="365"/>
      <c r="F744" s="365"/>
      <c r="G744" s="365"/>
      <c r="H744" s="365"/>
      <c r="I744" s="365"/>
      <c r="M744" s="14">
        <f t="shared" si="19"/>
        <v>0</v>
      </c>
    </row>
    <row r="745" spans="1:13">
      <c r="A745" s="107" t="s">
        <v>3</v>
      </c>
      <c r="B745" s="364" t="s">
        <v>743</v>
      </c>
      <c r="C745" s="366"/>
      <c r="D745" s="366"/>
      <c r="E745" s="366"/>
      <c r="F745" s="366"/>
      <c r="G745" s="366"/>
      <c r="H745" s="366"/>
      <c r="I745" s="366"/>
      <c r="M745" s="14">
        <f t="shared" si="19"/>
        <v>0</v>
      </c>
    </row>
    <row r="746" spans="1:13">
      <c r="A746" s="86"/>
      <c r="B746" s="335" t="s">
        <v>744</v>
      </c>
      <c r="C746" s="336"/>
      <c r="D746" s="336"/>
      <c r="E746" s="336"/>
      <c r="F746" s="336"/>
      <c r="G746" s="336"/>
      <c r="H746" s="336"/>
      <c r="I746" s="336"/>
      <c r="M746" s="14">
        <f t="shared" si="19"/>
        <v>0</v>
      </c>
    </row>
    <row r="747" spans="1:13">
      <c r="A747" s="89"/>
      <c r="B747" s="333" t="s">
        <v>745</v>
      </c>
      <c r="C747" s="334"/>
      <c r="D747" s="334"/>
      <c r="E747" s="334"/>
      <c r="F747" s="334"/>
      <c r="G747" s="334"/>
      <c r="H747" s="334"/>
      <c r="I747" s="334"/>
      <c r="M747" s="14">
        <f t="shared" si="19"/>
        <v>0</v>
      </c>
    </row>
    <row r="748" spans="1:13">
      <c r="A748" s="86" t="s">
        <v>257</v>
      </c>
      <c r="B748" s="335" t="s">
        <v>746</v>
      </c>
      <c r="C748" s="336"/>
      <c r="D748" s="336"/>
      <c r="E748" s="336"/>
      <c r="F748" s="336"/>
      <c r="G748" s="336"/>
      <c r="H748" s="336"/>
      <c r="I748" s="336"/>
      <c r="M748" s="14">
        <f t="shared" si="19"/>
        <v>0</v>
      </c>
    </row>
    <row r="749" spans="1:13">
      <c r="A749" s="86"/>
      <c r="B749" s="335" t="s">
        <v>747</v>
      </c>
      <c r="C749" s="336"/>
      <c r="D749" s="336"/>
      <c r="E749" s="336"/>
      <c r="F749" s="336"/>
      <c r="G749" s="336"/>
      <c r="H749" s="336"/>
      <c r="I749" s="336"/>
      <c r="K749" s="14" t="s">
        <v>3</v>
      </c>
      <c r="L749" s="14" t="e">
        <f>IF(#REF!="n/a",0,1)</f>
        <v>#REF!</v>
      </c>
      <c r="M749" s="14">
        <f t="shared" si="19"/>
        <v>0</v>
      </c>
    </row>
    <row r="750" spans="1:13">
      <c r="A750" s="86"/>
      <c r="B750" s="335" t="s">
        <v>748</v>
      </c>
      <c r="C750" s="336"/>
      <c r="D750" s="336"/>
      <c r="E750" s="336"/>
      <c r="F750" s="336"/>
      <c r="G750" s="336"/>
      <c r="H750" s="336"/>
      <c r="I750" s="336"/>
      <c r="M750" s="14">
        <f t="shared" si="19"/>
        <v>0</v>
      </c>
    </row>
    <row r="751" spans="1:13">
      <c r="A751" s="107" t="s">
        <v>3</v>
      </c>
      <c r="B751" s="335" t="s">
        <v>749</v>
      </c>
      <c r="C751" s="336"/>
      <c r="D751" s="336"/>
      <c r="E751" s="336"/>
      <c r="F751" s="336"/>
      <c r="G751" s="336"/>
      <c r="H751" s="336"/>
      <c r="I751" s="336"/>
      <c r="M751" s="14">
        <f t="shared" si="19"/>
        <v>0</v>
      </c>
    </row>
    <row r="752" spans="1:13">
      <c r="A752" s="107" t="s">
        <v>3</v>
      </c>
      <c r="B752" s="335" t="s">
        <v>750</v>
      </c>
      <c r="C752" s="336"/>
      <c r="D752" s="336"/>
      <c r="E752" s="336"/>
      <c r="F752" s="336"/>
      <c r="G752" s="336"/>
      <c r="H752" s="336"/>
      <c r="I752" s="336"/>
      <c r="M752" s="14">
        <f t="shared" si="19"/>
        <v>0</v>
      </c>
    </row>
    <row r="753" spans="1:13">
      <c r="A753" s="89"/>
      <c r="B753" s="333" t="s">
        <v>751</v>
      </c>
      <c r="C753" s="334"/>
      <c r="D753" s="334"/>
      <c r="E753" s="334"/>
      <c r="F753" s="334"/>
      <c r="G753" s="334"/>
      <c r="H753" s="334"/>
      <c r="I753" s="334"/>
      <c r="K753" s="14" t="s">
        <v>3</v>
      </c>
      <c r="L753" s="14" t="e">
        <f>IF(#REF!="n/a",0,1)</f>
        <v>#REF!</v>
      </c>
      <c r="M753" s="14">
        <f t="shared" si="19"/>
        <v>0</v>
      </c>
    </row>
    <row r="754" spans="1:13">
      <c r="A754" s="86" t="s">
        <v>258</v>
      </c>
      <c r="B754" s="335" t="s">
        <v>753</v>
      </c>
      <c r="C754" s="336"/>
      <c r="D754" s="336"/>
      <c r="E754" s="336"/>
      <c r="F754" s="336"/>
      <c r="G754" s="336"/>
      <c r="H754" s="336"/>
      <c r="I754" s="336"/>
      <c r="M754" s="14">
        <f t="shared" si="19"/>
        <v>0</v>
      </c>
    </row>
    <row r="755" spans="1:13">
      <c r="A755" s="107" t="s">
        <v>3</v>
      </c>
      <c r="B755" s="335" t="s">
        <v>754</v>
      </c>
      <c r="C755" s="336"/>
      <c r="D755" s="336"/>
      <c r="E755" s="336"/>
      <c r="F755" s="336"/>
      <c r="G755" s="336"/>
      <c r="H755" s="336"/>
      <c r="I755" s="336"/>
      <c r="M755" s="14">
        <f t="shared" si="19"/>
        <v>0</v>
      </c>
    </row>
    <row r="756" spans="1:13">
      <c r="A756" s="110"/>
      <c r="B756" s="335" t="s">
        <v>755</v>
      </c>
      <c r="C756" s="336"/>
      <c r="D756" s="336"/>
      <c r="E756" s="336"/>
      <c r="F756" s="336"/>
      <c r="G756" s="336"/>
      <c r="H756" s="336"/>
      <c r="I756" s="336"/>
      <c r="M756" s="14">
        <f t="shared" si="19"/>
        <v>0</v>
      </c>
    </row>
    <row r="757" spans="1:13">
      <c r="A757" s="110"/>
      <c r="B757" s="335" t="s">
        <v>756</v>
      </c>
      <c r="C757" s="336"/>
      <c r="D757" s="336"/>
      <c r="E757" s="336"/>
      <c r="F757" s="336"/>
      <c r="G757" s="336"/>
      <c r="H757" s="336"/>
      <c r="I757" s="336"/>
      <c r="M757" s="14">
        <f t="shared" si="19"/>
        <v>0</v>
      </c>
    </row>
    <row r="758" spans="1:13">
      <c r="A758" s="110"/>
      <c r="B758" s="335" t="s">
        <v>757</v>
      </c>
      <c r="C758" s="336"/>
      <c r="D758" s="336"/>
      <c r="E758" s="336"/>
      <c r="F758" s="336"/>
      <c r="G758" s="336"/>
      <c r="H758" s="336"/>
      <c r="I758" s="336"/>
      <c r="M758" s="14">
        <f t="shared" si="19"/>
        <v>0</v>
      </c>
    </row>
    <row r="759" spans="1:13">
      <c r="A759" s="88" t="s">
        <v>3</v>
      </c>
      <c r="B759" s="333" t="s">
        <v>758</v>
      </c>
      <c r="C759" s="334"/>
      <c r="D759" s="334"/>
      <c r="E759" s="334"/>
      <c r="F759" s="334"/>
      <c r="G759" s="334"/>
      <c r="H759" s="334"/>
      <c r="I759" s="334"/>
      <c r="M759" s="14" t="e">
        <f t="shared" si="19"/>
        <v>#VALUE!</v>
      </c>
    </row>
    <row r="760" spans="1:13" ht="13.5" thickBot="1">
      <c r="A760" s="371" t="s">
        <v>3</v>
      </c>
      <c r="B760" s="371"/>
      <c r="C760" s="371"/>
      <c r="D760" s="371"/>
      <c r="E760" s="371"/>
      <c r="F760" s="371"/>
      <c r="G760" s="371"/>
      <c r="H760" s="371"/>
      <c r="I760" s="371"/>
      <c r="M760" s="14">
        <f t="shared" si="19"/>
        <v>0</v>
      </c>
    </row>
    <row r="761" spans="1:13" ht="13.5" thickBot="1">
      <c r="A761" s="339" t="s">
        <v>752</v>
      </c>
      <c r="B761" s="340"/>
      <c r="C761" s="340"/>
      <c r="D761" s="340"/>
      <c r="E761" s="340"/>
      <c r="F761" s="340"/>
      <c r="G761" s="340"/>
      <c r="H761" s="83" t="s">
        <v>228</v>
      </c>
      <c r="I761" s="72" t="s">
        <v>3</v>
      </c>
      <c r="M761" s="14">
        <f t="shared" si="19"/>
        <v>0</v>
      </c>
    </row>
    <row r="762" spans="1:13">
      <c r="A762" s="341"/>
      <c r="B762" s="341"/>
      <c r="C762" s="341"/>
      <c r="D762" s="341"/>
      <c r="E762" s="341"/>
      <c r="F762" s="341"/>
      <c r="G762" s="341"/>
      <c r="H762" s="341"/>
      <c r="I762" s="341"/>
      <c r="M762" s="14">
        <f t="shared" si="19"/>
        <v>0</v>
      </c>
    </row>
    <row r="763" spans="1:13">
      <c r="A763" s="341"/>
      <c r="B763" s="341"/>
      <c r="C763" s="341"/>
      <c r="D763" s="341"/>
      <c r="E763" s="341"/>
      <c r="F763" s="341"/>
      <c r="G763" s="341"/>
      <c r="H763" s="341"/>
      <c r="I763" s="341"/>
      <c r="M763" s="14" t="e">
        <f>IF(#REF!="n/a",0,VALUE(#REF!))</f>
        <v>#REF!</v>
      </c>
    </row>
    <row r="764" spans="1:13">
      <c r="A764" s="342"/>
      <c r="B764" s="342"/>
      <c r="C764" s="342"/>
      <c r="D764" s="342"/>
      <c r="E764" s="342"/>
      <c r="F764" s="342"/>
      <c r="G764" s="342"/>
      <c r="H764" s="342"/>
      <c r="I764" s="342"/>
      <c r="M764" s="14" t="e">
        <f>IF(#REF!="n/a",0,VALUE(#REF!))</f>
        <v>#REF!</v>
      </c>
    </row>
    <row r="765" spans="1:13">
      <c r="A765" s="140" t="s">
        <v>52</v>
      </c>
      <c r="B765" s="397" t="s">
        <v>759</v>
      </c>
      <c r="C765" s="397"/>
      <c r="D765" s="397"/>
      <c r="E765" s="397"/>
      <c r="F765" s="397"/>
      <c r="G765" s="397"/>
      <c r="H765" s="397"/>
      <c r="I765" s="398"/>
      <c r="M765" s="14">
        <f t="shared" ref="M765:M781" si="20">IF(I767="n/a",0,VALUE(I767))</f>
        <v>0</v>
      </c>
    </row>
    <row r="766" spans="1:13">
      <c r="A766" s="85" t="s">
        <v>259</v>
      </c>
      <c r="B766" s="346" t="s">
        <v>761</v>
      </c>
      <c r="C766" s="347"/>
      <c r="D766" s="347"/>
      <c r="E766" s="347"/>
      <c r="F766" s="347"/>
      <c r="G766" s="347"/>
      <c r="H766" s="347"/>
      <c r="I766" s="347"/>
      <c r="M766" s="14">
        <f t="shared" si="20"/>
        <v>0</v>
      </c>
    </row>
    <row r="767" spans="1:13">
      <c r="A767" s="87" t="s">
        <v>255</v>
      </c>
      <c r="B767" s="362" t="s">
        <v>762</v>
      </c>
      <c r="C767" s="363"/>
      <c r="D767" s="363"/>
      <c r="E767" s="363"/>
      <c r="F767" s="363"/>
      <c r="G767" s="363"/>
      <c r="H767" s="363"/>
      <c r="I767" s="363"/>
      <c r="M767" s="14">
        <f t="shared" si="20"/>
        <v>0</v>
      </c>
    </row>
    <row r="768" spans="1:13">
      <c r="A768" s="89"/>
      <c r="B768" s="333" t="s">
        <v>763</v>
      </c>
      <c r="C768" s="334"/>
      <c r="D768" s="334"/>
      <c r="E768" s="334"/>
      <c r="F768" s="334"/>
      <c r="G768" s="334"/>
      <c r="H768" s="334"/>
      <c r="I768" s="334"/>
      <c r="M768" s="14">
        <f t="shared" si="20"/>
        <v>0</v>
      </c>
    </row>
    <row r="769" spans="1:13">
      <c r="A769" s="86" t="s">
        <v>256</v>
      </c>
      <c r="B769" s="335" t="s">
        <v>764</v>
      </c>
      <c r="C769" s="336"/>
      <c r="D769" s="336"/>
      <c r="E769" s="336"/>
      <c r="F769" s="336"/>
      <c r="G769" s="336"/>
      <c r="H769" s="336"/>
      <c r="I769" s="336"/>
      <c r="M769" s="14">
        <f t="shared" si="20"/>
        <v>0</v>
      </c>
    </row>
    <row r="770" spans="1:13">
      <c r="A770" s="86"/>
      <c r="B770" s="335" t="s">
        <v>765</v>
      </c>
      <c r="C770" s="336"/>
      <c r="D770" s="336"/>
      <c r="E770" s="336"/>
      <c r="F770" s="336"/>
      <c r="G770" s="336"/>
      <c r="H770" s="336"/>
      <c r="I770" s="336"/>
      <c r="M770" s="14">
        <f t="shared" si="20"/>
        <v>0</v>
      </c>
    </row>
    <row r="771" spans="1:13">
      <c r="A771" s="86"/>
      <c r="B771" s="335" t="s">
        <v>766</v>
      </c>
      <c r="C771" s="336"/>
      <c r="D771" s="336"/>
      <c r="E771" s="336"/>
      <c r="F771" s="336"/>
      <c r="G771" s="336"/>
      <c r="H771" s="336"/>
      <c r="I771" s="336"/>
      <c r="M771" s="14">
        <f t="shared" si="20"/>
        <v>0</v>
      </c>
    </row>
    <row r="772" spans="1:13">
      <c r="A772" s="86"/>
      <c r="B772" s="335" t="s">
        <v>768</v>
      </c>
      <c r="C772" s="336"/>
      <c r="D772" s="336"/>
      <c r="E772" s="336"/>
      <c r="F772" s="336"/>
      <c r="G772" s="336"/>
      <c r="H772" s="336"/>
      <c r="I772" s="336"/>
      <c r="M772" s="14">
        <f t="shared" si="20"/>
        <v>0</v>
      </c>
    </row>
    <row r="773" spans="1:13">
      <c r="A773" s="89"/>
      <c r="B773" s="333" t="s">
        <v>767</v>
      </c>
      <c r="C773" s="334"/>
      <c r="D773" s="334"/>
      <c r="E773" s="334"/>
      <c r="F773" s="334"/>
      <c r="G773" s="334"/>
      <c r="H773" s="334"/>
      <c r="I773" s="334"/>
      <c r="M773" s="14">
        <f t="shared" si="20"/>
        <v>0</v>
      </c>
    </row>
    <row r="774" spans="1:13">
      <c r="A774" s="87" t="s">
        <v>257</v>
      </c>
      <c r="B774" s="362" t="s">
        <v>769</v>
      </c>
      <c r="C774" s="363"/>
      <c r="D774" s="363"/>
      <c r="E774" s="363"/>
      <c r="F774" s="363"/>
      <c r="G774" s="363"/>
      <c r="H774" s="363"/>
      <c r="I774" s="363"/>
      <c r="M774" s="14">
        <f t="shared" si="20"/>
        <v>0</v>
      </c>
    </row>
    <row r="775" spans="1:13">
      <c r="A775" s="86"/>
      <c r="B775" s="364" t="s">
        <v>946</v>
      </c>
      <c r="C775" s="366"/>
      <c r="D775" s="366"/>
      <c r="E775" s="366"/>
      <c r="F775" s="366"/>
      <c r="G775" s="366"/>
      <c r="H775" s="366"/>
      <c r="I775" s="366"/>
      <c r="M775" s="14">
        <f t="shared" si="20"/>
        <v>0</v>
      </c>
    </row>
    <row r="776" spans="1:13">
      <c r="A776" s="89"/>
      <c r="B776" s="360" t="s">
        <v>770</v>
      </c>
      <c r="C776" s="361"/>
      <c r="D776" s="361"/>
      <c r="E776" s="361"/>
      <c r="F776" s="361"/>
      <c r="G776" s="361"/>
      <c r="H776" s="361"/>
      <c r="I776" s="361"/>
      <c r="M776" s="14">
        <f t="shared" si="20"/>
        <v>0</v>
      </c>
    </row>
    <row r="777" spans="1:13">
      <c r="A777" s="86" t="s">
        <v>258</v>
      </c>
      <c r="B777" s="335" t="s">
        <v>771</v>
      </c>
      <c r="C777" s="336"/>
      <c r="D777" s="336"/>
      <c r="E777" s="336"/>
      <c r="F777" s="336"/>
      <c r="G777" s="336"/>
      <c r="H777" s="336"/>
      <c r="I777" s="336"/>
      <c r="M777" s="14">
        <f t="shared" si="20"/>
        <v>0</v>
      </c>
    </row>
    <row r="778" spans="1:13">
      <c r="A778" s="86"/>
      <c r="B778" s="335" t="s">
        <v>772</v>
      </c>
      <c r="C778" s="336"/>
      <c r="D778" s="336"/>
      <c r="E778" s="336"/>
      <c r="F778" s="336"/>
      <c r="G778" s="336"/>
      <c r="H778" s="336"/>
      <c r="I778" s="336"/>
      <c r="M778" s="14">
        <f>IF(I781="n/a",0,VALUE(I781))</f>
        <v>0</v>
      </c>
    </row>
    <row r="779" spans="1:13">
      <c r="A779" s="86"/>
      <c r="B779" s="364" t="s">
        <v>773</v>
      </c>
      <c r="C779" s="366"/>
      <c r="D779" s="366"/>
      <c r="E779" s="366"/>
      <c r="F779" s="366"/>
      <c r="G779" s="366"/>
      <c r="H779" s="366"/>
      <c r="I779" s="366"/>
      <c r="M779" s="14">
        <f>IF(I782="n/a",0,VALUE(I782))</f>
        <v>0</v>
      </c>
    </row>
    <row r="780" spans="1:13">
      <c r="A780" s="86"/>
      <c r="B780" s="360" t="s">
        <v>774</v>
      </c>
      <c r="C780" s="361"/>
      <c r="D780" s="361"/>
      <c r="E780" s="361"/>
      <c r="F780" s="361"/>
      <c r="G780" s="361"/>
      <c r="H780" s="361"/>
      <c r="I780" s="361"/>
    </row>
    <row r="781" spans="1:13">
      <c r="A781" s="85" t="s">
        <v>10</v>
      </c>
      <c r="B781" s="360" t="s">
        <v>411</v>
      </c>
      <c r="C781" s="361"/>
      <c r="D781" s="361"/>
      <c r="E781" s="361"/>
      <c r="F781" s="361"/>
      <c r="G781" s="361"/>
      <c r="H781" s="361"/>
      <c r="I781" s="361"/>
      <c r="M781" s="14" t="e">
        <f t="shared" si="20"/>
        <v>#VALUE!</v>
      </c>
    </row>
    <row r="782" spans="1:13" ht="13.5" thickBot="1">
      <c r="A782" s="370" t="s">
        <v>3</v>
      </c>
      <c r="B782" s="370"/>
      <c r="C782" s="370"/>
      <c r="D782" s="370"/>
      <c r="E782" s="370"/>
      <c r="F782" s="370"/>
      <c r="G782" s="370"/>
      <c r="H782" s="370"/>
      <c r="I782" s="370"/>
      <c r="M782" s="14">
        <f t="shared" ref="M782:M839" si="21">IF(I784="n/a",0,VALUE(I784))</f>
        <v>0</v>
      </c>
    </row>
    <row r="783" spans="1:13" ht="13.5" thickBot="1">
      <c r="A783" s="339" t="s">
        <v>760</v>
      </c>
      <c r="B783" s="340"/>
      <c r="C783" s="340"/>
      <c r="D783" s="340"/>
      <c r="E783" s="340"/>
      <c r="F783" s="340"/>
      <c r="G783" s="340"/>
      <c r="H783" s="83" t="s">
        <v>228</v>
      </c>
      <c r="I783" s="72" t="s">
        <v>3</v>
      </c>
      <c r="M783" s="14">
        <f t="shared" si="21"/>
        <v>0</v>
      </c>
    </row>
    <row r="784" spans="1:13">
      <c r="A784" s="343"/>
      <c r="B784" s="343"/>
      <c r="C784" s="343"/>
      <c r="D784" s="343"/>
      <c r="E784" s="343"/>
      <c r="F784" s="343"/>
      <c r="G784" s="343"/>
      <c r="H784" s="343"/>
      <c r="I784" s="343"/>
      <c r="M784" s="14">
        <f t="shared" si="21"/>
        <v>0</v>
      </c>
    </row>
    <row r="785" spans="1:13">
      <c r="A785" s="343"/>
      <c r="B785" s="343"/>
      <c r="C785" s="343"/>
      <c r="D785" s="343"/>
      <c r="E785" s="343"/>
      <c r="F785" s="343"/>
      <c r="G785" s="343"/>
      <c r="H785" s="343"/>
      <c r="I785" s="343"/>
      <c r="M785" s="14" t="e">
        <f>IF(#REF!="n/a",0,VALUE(#REF!))</f>
        <v>#REF!</v>
      </c>
    </row>
    <row r="786" spans="1:13">
      <c r="A786" s="344"/>
      <c r="B786" s="344"/>
      <c r="C786" s="344"/>
      <c r="D786" s="344"/>
      <c r="E786" s="344"/>
      <c r="F786" s="344"/>
      <c r="G786" s="344"/>
      <c r="H786" s="344"/>
      <c r="I786" s="344"/>
      <c r="M786" s="14" t="e">
        <f>IF(#REF!="n/a",0,VALUE(#REF!))</f>
        <v>#REF!</v>
      </c>
    </row>
    <row r="787" spans="1:13">
      <c r="A787" s="111" t="s">
        <v>53</v>
      </c>
      <c r="B787" s="408" t="s">
        <v>778</v>
      </c>
      <c r="C787" s="427"/>
      <c r="D787" s="427"/>
      <c r="E787" s="427"/>
      <c r="F787" s="427"/>
      <c r="G787" s="427"/>
      <c r="H787" s="427"/>
      <c r="I787" s="428"/>
      <c r="M787" s="14">
        <f t="shared" si="21"/>
        <v>0</v>
      </c>
    </row>
    <row r="788" spans="1:13">
      <c r="A788" s="85" t="s">
        <v>259</v>
      </c>
      <c r="B788" s="346" t="s">
        <v>781</v>
      </c>
      <c r="C788" s="347"/>
      <c r="D788" s="347"/>
      <c r="E788" s="347"/>
      <c r="F788" s="347"/>
      <c r="G788" s="347"/>
      <c r="H788" s="347"/>
      <c r="I788" s="347"/>
      <c r="M788" s="14">
        <f t="shared" si="21"/>
        <v>0</v>
      </c>
    </row>
    <row r="789" spans="1:13">
      <c r="A789" s="85" t="s">
        <v>255</v>
      </c>
      <c r="B789" s="395" t="s">
        <v>776</v>
      </c>
      <c r="C789" s="396"/>
      <c r="D789" s="396"/>
      <c r="E789" s="396"/>
      <c r="F789" s="396"/>
      <c r="G789" s="396"/>
      <c r="H789" s="396"/>
      <c r="I789" s="396"/>
      <c r="M789" s="14">
        <f t="shared" si="21"/>
        <v>0</v>
      </c>
    </row>
    <row r="790" spans="1:13">
      <c r="A790" s="87" t="s">
        <v>256</v>
      </c>
      <c r="B790" s="362" t="s">
        <v>947</v>
      </c>
      <c r="C790" s="363"/>
      <c r="D790" s="363"/>
      <c r="E790" s="363"/>
      <c r="F790" s="363"/>
      <c r="G790" s="363"/>
      <c r="H790" s="363"/>
      <c r="I790" s="363"/>
      <c r="M790" s="14">
        <f t="shared" si="21"/>
        <v>0</v>
      </c>
    </row>
    <row r="791" spans="1:13">
      <c r="A791" s="89"/>
      <c r="B791" s="360" t="s">
        <v>777</v>
      </c>
      <c r="C791" s="361"/>
      <c r="D791" s="361"/>
      <c r="E791" s="361"/>
      <c r="F791" s="361"/>
      <c r="G791" s="361"/>
      <c r="H791" s="361"/>
      <c r="I791" s="361"/>
      <c r="J791" s="137"/>
      <c r="M791" s="14">
        <f t="shared" si="21"/>
        <v>0</v>
      </c>
    </row>
    <row r="792" spans="1:13">
      <c r="A792" s="85" t="s">
        <v>257</v>
      </c>
      <c r="B792" s="395" t="s">
        <v>779</v>
      </c>
      <c r="C792" s="396"/>
      <c r="D792" s="396"/>
      <c r="E792" s="396"/>
      <c r="F792" s="396"/>
      <c r="G792" s="396"/>
      <c r="H792" s="396"/>
      <c r="I792" s="396"/>
      <c r="M792" s="14">
        <f t="shared" si="21"/>
        <v>0</v>
      </c>
    </row>
    <row r="793" spans="1:13">
      <c r="A793" s="86" t="s">
        <v>258</v>
      </c>
      <c r="B793" s="346" t="s">
        <v>780</v>
      </c>
      <c r="C793" s="347"/>
      <c r="D793" s="347"/>
      <c r="E793" s="347"/>
      <c r="F793" s="347"/>
      <c r="G793" s="347"/>
      <c r="H793" s="347"/>
      <c r="I793" s="347"/>
      <c r="M793" s="14" t="e">
        <f t="shared" si="21"/>
        <v>#VALUE!</v>
      </c>
    </row>
    <row r="794" spans="1:13" ht="13.5" thickBot="1">
      <c r="A794" s="370" t="s">
        <v>3</v>
      </c>
      <c r="B794" s="370"/>
      <c r="C794" s="370"/>
      <c r="D794" s="370"/>
      <c r="E794" s="370"/>
      <c r="F794" s="370"/>
      <c r="G794" s="370"/>
      <c r="H794" s="370"/>
      <c r="I794" s="370"/>
      <c r="M794" s="14">
        <f t="shared" si="21"/>
        <v>0</v>
      </c>
    </row>
    <row r="795" spans="1:13" ht="13.5" thickBot="1">
      <c r="A795" s="339" t="s">
        <v>775</v>
      </c>
      <c r="B795" s="340"/>
      <c r="C795" s="340"/>
      <c r="D795" s="340"/>
      <c r="E795" s="340"/>
      <c r="F795" s="340"/>
      <c r="G795" s="340"/>
      <c r="H795" s="83" t="s">
        <v>228</v>
      </c>
      <c r="I795" s="72" t="s">
        <v>3</v>
      </c>
      <c r="M795" s="14">
        <f t="shared" si="21"/>
        <v>0</v>
      </c>
    </row>
    <row r="796" spans="1:13">
      <c r="A796" s="341"/>
      <c r="B796" s="341"/>
      <c r="C796" s="341"/>
      <c r="D796" s="341"/>
      <c r="E796" s="341"/>
      <c r="F796" s="341"/>
      <c r="G796" s="341"/>
      <c r="H796" s="341"/>
      <c r="I796" s="341"/>
      <c r="M796" s="14">
        <f t="shared" si="21"/>
        <v>0</v>
      </c>
    </row>
    <row r="797" spans="1:13">
      <c r="A797" s="341"/>
      <c r="B797" s="341"/>
      <c r="C797" s="341"/>
      <c r="D797" s="341"/>
      <c r="E797" s="341"/>
      <c r="F797" s="341"/>
      <c r="G797" s="341"/>
      <c r="H797" s="341"/>
      <c r="I797" s="341"/>
      <c r="M797" s="14" t="e">
        <f>IF(#REF!="n/a",0,VALUE(#REF!))</f>
        <v>#REF!</v>
      </c>
    </row>
    <row r="798" spans="1:13">
      <c r="A798" s="342"/>
      <c r="B798" s="342"/>
      <c r="C798" s="342"/>
      <c r="D798" s="342"/>
      <c r="E798" s="342"/>
      <c r="F798" s="342"/>
      <c r="G798" s="342"/>
      <c r="H798" s="342"/>
      <c r="I798" s="342"/>
      <c r="M798" s="14" t="e">
        <f>IF(#REF!="n/a",0,VALUE(#REF!))</f>
        <v>#REF!</v>
      </c>
    </row>
    <row r="799" spans="1:13">
      <c r="A799" s="84" t="s">
        <v>54</v>
      </c>
      <c r="B799" s="368" t="s">
        <v>782</v>
      </c>
      <c r="C799" s="368"/>
      <c r="D799" s="368"/>
      <c r="E799" s="368"/>
      <c r="F799" s="368"/>
      <c r="G799" s="368"/>
      <c r="H799" s="368"/>
      <c r="I799" s="369"/>
      <c r="M799" s="14">
        <f t="shared" si="21"/>
        <v>0</v>
      </c>
    </row>
    <row r="800" spans="1:13">
      <c r="A800" s="85" t="s">
        <v>259</v>
      </c>
      <c r="B800" s="346" t="s">
        <v>784</v>
      </c>
      <c r="C800" s="347"/>
      <c r="D800" s="347"/>
      <c r="E800" s="347"/>
      <c r="F800" s="347"/>
      <c r="G800" s="347"/>
      <c r="H800" s="347"/>
      <c r="I800" s="347"/>
      <c r="M800" s="14">
        <f t="shared" si="21"/>
        <v>0</v>
      </c>
    </row>
    <row r="801" spans="1:13">
      <c r="A801" s="87" t="s">
        <v>255</v>
      </c>
      <c r="B801" s="362" t="s">
        <v>785</v>
      </c>
      <c r="C801" s="363"/>
      <c r="D801" s="363"/>
      <c r="E801" s="363"/>
      <c r="F801" s="363"/>
      <c r="G801" s="363"/>
      <c r="H801" s="363"/>
      <c r="I801" s="363"/>
      <c r="M801" s="14">
        <f t="shared" si="21"/>
        <v>0</v>
      </c>
    </row>
    <row r="802" spans="1:13">
      <c r="A802" s="89"/>
      <c r="B802" s="333" t="s">
        <v>786</v>
      </c>
      <c r="C802" s="334"/>
      <c r="D802" s="334"/>
      <c r="E802" s="334"/>
      <c r="F802" s="334"/>
      <c r="G802" s="334"/>
      <c r="H802" s="334"/>
      <c r="I802" s="334"/>
      <c r="M802" s="14">
        <f t="shared" si="21"/>
        <v>0</v>
      </c>
    </row>
    <row r="803" spans="1:13">
      <c r="A803" s="87" t="s">
        <v>256</v>
      </c>
      <c r="B803" s="362" t="s">
        <v>787</v>
      </c>
      <c r="C803" s="363"/>
      <c r="D803" s="363"/>
      <c r="E803" s="363"/>
      <c r="F803" s="363"/>
      <c r="G803" s="363"/>
      <c r="H803" s="363"/>
      <c r="I803" s="363"/>
      <c r="M803" s="14">
        <f t="shared" si="21"/>
        <v>0</v>
      </c>
    </row>
    <row r="804" spans="1:13">
      <c r="A804" s="89"/>
      <c r="B804" s="333" t="s">
        <v>788</v>
      </c>
      <c r="C804" s="334"/>
      <c r="D804" s="334"/>
      <c r="E804" s="334"/>
      <c r="F804" s="334"/>
      <c r="G804" s="334"/>
      <c r="H804" s="334"/>
      <c r="I804" s="334"/>
      <c r="M804" s="14">
        <f t="shared" si="21"/>
        <v>0</v>
      </c>
    </row>
    <row r="805" spans="1:13">
      <c r="A805" s="85" t="s">
        <v>257</v>
      </c>
      <c r="B805" s="395" t="s">
        <v>789</v>
      </c>
      <c r="C805" s="396"/>
      <c r="D805" s="396"/>
      <c r="E805" s="396"/>
      <c r="F805" s="396"/>
      <c r="G805" s="396"/>
      <c r="H805" s="396"/>
      <c r="I805" s="396"/>
      <c r="M805" s="14">
        <f t="shared" si="21"/>
        <v>0</v>
      </c>
    </row>
    <row r="806" spans="1:13">
      <c r="A806" s="86" t="s">
        <v>258</v>
      </c>
      <c r="B806" s="364" t="s">
        <v>790</v>
      </c>
      <c r="C806" s="366"/>
      <c r="D806" s="366"/>
      <c r="E806" s="366"/>
      <c r="F806" s="366"/>
      <c r="G806" s="366"/>
      <c r="H806" s="366"/>
      <c r="I806" s="366"/>
      <c r="L806" s="14" t="e">
        <f>SUM(L740:L804)</f>
        <v>#REF!</v>
      </c>
      <c r="M806" s="14" t="e">
        <f t="shared" si="21"/>
        <v>#VALUE!</v>
      </c>
    </row>
    <row r="807" spans="1:13" ht="13.5" thickBot="1">
      <c r="A807" s="370" t="s">
        <v>3</v>
      </c>
      <c r="B807" s="370"/>
      <c r="C807" s="370"/>
      <c r="D807" s="370"/>
      <c r="E807" s="370"/>
      <c r="F807" s="370"/>
      <c r="G807" s="370"/>
      <c r="H807" s="370"/>
      <c r="I807" s="370"/>
      <c r="M807" s="14">
        <f t="shared" si="21"/>
        <v>0</v>
      </c>
    </row>
    <row r="808" spans="1:13" ht="13.5" thickBot="1">
      <c r="A808" s="339" t="s">
        <v>783</v>
      </c>
      <c r="B808" s="340"/>
      <c r="C808" s="340"/>
      <c r="D808" s="340"/>
      <c r="E808" s="340"/>
      <c r="F808" s="340"/>
      <c r="G808" s="340"/>
      <c r="H808" s="83" t="s">
        <v>228</v>
      </c>
      <c r="I808" s="72" t="s">
        <v>3</v>
      </c>
      <c r="M808" s="14">
        <f t="shared" si="21"/>
        <v>0</v>
      </c>
    </row>
    <row r="809" spans="1:13">
      <c r="A809" s="343"/>
      <c r="B809" s="343"/>
      <c r="C809" s="343"/>
      <c r="D809" s="343"/>
      <c r="E809" s="343"/>
      <c r="F809" s="343"/>
      <c r="G809" s="343"/>
      <c r="H809" s="343"/>
      <c r="I809" s="343"/>
      <c r="M809" s="14">
        <f t="shared" si="21"/>
        <v>0</v>
      </c>
    </row>
    <row r="810" spans="1:13">
      <c r="A810" s="343"/>
      <c r="B810" s="343"/>
      <c r="C810" s="343"/>
      <c r="D810" s="343"/>
      <c r="E810" s="343"/>
      <c r="F810" s="343"/>
      <c r="G810" s="343"/>
      <c r="H810" s="343"/>
      <c r="I810" s="343"/>
      <c r="M810" s="14" t="e">
        <f>IF(#REF!="n/a",0,VALUE(#REF!))</f>
        <v>#REF!</v>
      </c>
    </row>
    <row r="811" spans="1:13" ht="13.5" thickBot="1">
      <c r="A811" s="345"/>
      <c r="B811" s="345"/>
      <c r="C811" s="345"/>
      <c r="D811" s="345"/>
      <c r="E811" s="345"/>
      <c r="F811" s="345"/>
      <c r="G811" s="345"/>
      <c r="H811" s="345"/>
      <c r="I811" s="345"/>
      <c r="M811" s="14" t="e">
        <f>IF(#REF!="n/a",0,VALUE(#REF!))</f>
        <v>#REF!</v>
      </c>
    </row>
    <row r="812" spans="1:13" ht="13.5" thickBot="1">
      <c r="A812" s="99"/>
      <c r="B812" s="355" t="s">
        <v>302</v>
      </c>
      <c r="C812" s="356"/>
      <c r="D812" s="98">
        <v>16</v>
      </c>
      <c r="E812" s="8"/>
      <c r="F812" s="357" t="s">
        <v>791</v>
      </c>
      <c r="G812" s="358"/>
      <c r="H812" s="359"/>
      <c r="I812" s="149" t="e">
        <f>M759+M781+M793+M806</f>
        <v>#VALUE!</v>
      </c>
      <c r="J812" s="13"/>
      <c r="K812" s="17"/>
      <c r="M812" s="14">
        <f t="shared" si="21"/>
        <v>0</v>
      </c>
    </row>
    <row r="813" spans="1:13" ht="14.25" thickTop="1" thickBot="1">
      <c r="A813" s="349"/>
      <c r="B813" s="350"/>
      <c r="C813" s="350"/>
      <c r="D813" s="350"/>
      <c r="E813" s="351"/>
      <c r="F813" s="352" t="s">
        <v>301</v>
      </c>
      <c r="G813" s="353"/>
      <c r="H813" s="354"/>
      <c r="I813" s="150" t="e">
        <f>I812/D812*100</f>
        <v>#VALUE!</v>
      </c>
      <c r="J813" s="13"/>
      <c r="K813" s="17"/>
      <c r="M813" s="14">
        <f t="shared" si="21"/>
        <v>0</v>
      </c>
    </row>
    <row r="814" spans="1:13">
      <c r="A814" s="435"/>
      <c r="B814" s="435"/>
      <c r="C814" s="435"/>
      <c r="D814" s="435"/>
      <c r="E814" s="435"/>
      <c r="F814" s="435"/>
      <c r="G814" s="435"/>
      <c r="H814" s="435"/>
      <c r="I814" s="435"/>
      <c r="J814" s="13"/>
      <c r="K814" s="17"/>
      <c r="M814" s="14">
        <f t="shared" si="21"/>
        <v>0</v>
      </c>
    </row>
    <row r="815" spans="1:13">
      <c r="A815" s="184"/>
      <c r="B815" s="184"/>
      <c r="C815" s="184"/>
      <c r="D815" s="184"/>
      <c r="E815" s="184"/>
      <c r="F815" s="184"/>
      <c r="G815" s="184"/>
      <c r="H815" s="184"/>
      <c r="I815" s="184"/>
      <c r="J815" s="105"/>
      <c r="M815" s="14">
        <f t="shared" si="21"/>
        <v>0</v>
      </c>
    </row>
    <row r="816" spans="1:13">
      <c r="A816" s="184"/>
      <c r="B816" s="184"/>
      <c r="C816" s="184"/>
      <c r="D816" s="184"/>
      <c r="E816" s="184"/>
      <c r="F816" s="184"/>
      <c r="G816" s="184"/>
      <c r="H816" s="184"/>
      <c r="I816" s="184"/>
      <c r="J816" s="105"/>
      <c r="M816" s="14">
        <f t="shared" si="21"/>
        <v>0</v>
      </c>
    </row>
    <row r="817" spans="1:13">
      <c r="A817" s="92"/>
      <c r="B817" s="393" t="s">
        <v>793</v>
      </c>
      <c r="C817" s="393"/>
      <c r="D817" s="393"/>
      <c r="E817" s="393"/>
      <c r="F817" s="393"/>
      <c r="G817" s="393"/>
      <c r="H817" s="393"/>
      <c r="I817" s="92"/>
      <c r="J817" s="156" t="s">
        <v>2</v>
      </c>
      <c r="M817" s="14">
        <f t="shared" si="21"/>
        <v>0</v>
      </c>
    </row>
    <row r="818" spans="1:13">
      <c r="A818" s="394"/>
      <c r="B818" s="394"/>
      <c r="C818" s="394"/>
      <c r="D818" s="394"/>
      <c r="E818" s="394"/>
      <c r="F818" s="394"/>
      <c r="G818" s="394"/>
      <c r="H818" s="394"/>
      <c r="I818" s="394"/>
      <c r="J818" s="156" t="s">
        <v>1</v>
      </c>
      <c r="M818" s="14">
        <f t="shared" si="21"/>
        <v>0</v>
      </c>
    </row>
    <row r="819" spans="1:13">
      <c r="A819" s="394"/>
      <c r="B819" s="394"/>
      <c r="C819" s="394"/>
      <c r="D819" s="394"/>
      <c r="E819" s="394"/>
      <c r="F819" s="394"/>
      <c r="G819" s="394"/>
      <c r="H819" s="394"/>
      <c r="I819" s="394"/>
      <c r="M819" s="14">
        <f t="shared" si="21"/>
        <v>0</v>
      </c>
    </row>
    <row r="820" spans="1:13">
      <c r="A820" s="77" t="s">
        <v>55</v>
      </c>
      <c r="B820" s="368" t="s">
        <v>802</v>
      </c>
      <c r="C820" s="380"/>
      <c r="D820" s="380"/>
      <c r="E820" s="380"/>
      <c r="F820" s="380"/>
      <c r="G820" s="380"/>
      <c r="H820" s="380"/>
      <c r="I820" s="381"/>
      <c r="M820" s="14">
        <f t="shared" si="21"/>
        <v>0</v>
      </c>
    </row>
    <row r="821" spans="1:13">
      <c r="A821" s="85" t="s">
        <v>259</v>
      </c>
      <c r="B821" s="346" t="s">
        <v>801</v>
      </c>
      <c r="C821" s="347"/>
      <c r="D821" s="347"/>
      <c r="E821" s="347"/>
      <c r="F821" s="347"/>
      <c r="G821" s="347"/>
      <c r="H821" s="347"/>
      <c r="I821" s="347"/>
      <c r="M821" s="14">
        <f t="shared" si="21"/>
        <v>0</v>
      </c>
    </row>
    <row r="822" spans="1:13">
      <c r="A822" s="87" t="s">
        <v>255</v>
      </c>
      <c r="B822" s="362" t="s">
        <v>794</v>
      </c>
      <c r="C822" s="363"/>
      <c r="D822" s="363"/>
      <c r="E822" s="363"/>
      <c r="F822" s="363"/>
      <c r="G822" s="363"/>
      <c r="H822" s="363"/>
      <c r="I822" s="363"/>
      <c r="M822" s="14">
        <f t="shared" si="21"/>
        <v>0</v>
      </c>
    </row>
    <row r="823" spans="1:13">
      <c r="A823" s="86"/>
      <c r="B823" s="364" t="s">
        <v>803</v>
      </c>
      <c r="C823" s="366"/>
      <c r="D823" s="366"/>
      <c r="E823" s="366"/>
      <c r="F823" s="366"/>
      <c r="G823" s="366"/>
      <c r="H823" s="366"/>
      <c r="I823" s="366"/>
      <c r="M823" s="14">
        <f t="shared" si="21"/>
        <v>0</v>
      </c>
    </row>
    <row r="824" spans="1:13">
      <c r="A824" s="86"/>
      <c r="B824" s="364" t="s">
        <v>948</v>
      </c>
      <c r="C824" s="365"/>
      <c r="D824" s="365"/>
      <c r="E824" s="365"/>
      <c r="F824" s="365"/>
      <c r="G824" s="365"/>
      <c r="H824" s="365"/>
      <c r="I824" s="365"/>
      <c r="M824" s="14">
        <f t="shared" si="21"/>
        <v>0</v>
      </c>
    </row>
    <row r="825" spans="1:13">
      <c r="A825" s="88" t="s">
        <v>3</v>
      </c>
      <c r="B825" s="360" t="s">
        <v>795</v>
      </c>
      <c r="C825" s="361"/>
      <c r="D825" s="361"/>
      <c r="E825" s="361"/>
      <c r="F825" s="361"/>
      <c r="G825" s="361"/>
      <c r="H825" s="361"/>
      <c r="I825" s="361"/>
      <c r="M825" s="14">
        <f t="shared" si="21"/>
        <v>0</v>
      </c>
    </row>
    <row r="826" spans="1:13">
      <c r="A826" s="86" t="s">
        <v>256</v>
      </c>
      <c r="B826" s="335" t="s">
        <v>796</v>
      </c>
      <c r="C826" s="336"/>
      <c r="D826" s="336"/>
      <c r="E826" s="336"/>
      <c r="F826" s="336"/>
      <c r="G826" s="336"/>
      <c r="H826" s="336"/>
      <c r="I826" s="336"/>
      <c r="M826" s="14">
        <f t="shared" si="21"/>
        <v>0</v>
      </c>
    </row>
    <row r="827" spans="1:13">
      <c r="A827" s="86"/>
      <c r="B827" s="335" t="s">
        <v>803</v>
      </c>
      <c r="C827" s="336"/>
      <c r="D827" s="336"/>
      <c r="E827" s="336"/>
      <c r="F827" s="336"/>
      <c r="G827" s="336"/>
      <c r="H827" s="336"/>
      <c r="I827" s="336"/>
      <c r="J827" s="137"/>
      <c r="M827" s="14">
        <f t="shared" si="21"/>
        <v>0</v>
      </c>
    </row>
    <row r="828" spans="1:13">
      <c r="A828" s="86"/>
      <c r="B828" s="335" t="s">
        <v>797</v>
      </c>
      <c r="C828" s="336"/>
      <c r="D828" s="336"/>
      <c r="E828" s="336"/>
      <c r="F828" s="336"/>
      <c r="G828" s="336"/>
      <c r="H828" s="336"/>
      <c r="I828" s="336"/>
      <c r="M828" s="14">
        <f t="shared" si="21"/>
        <v>0</v>
      </c>
    </row>
    <row r="829" spans="1:13">
      <c r="A829" s="86"/>
      <c r="B829" s="335" t="s">
        <v>804</v>
      </c>
      <c r="C829" s="336"/>
      <c r="D829" s="336"/>
      <c r="E829" s="336"/>
      <c r="F829" s="336"/>
      <c r="G829" s="336"/>
      <c r="H829" s="336"/>
      <c r="I829" s="336"/>
      <c r="K829" s="14" t="s">
        <v>3</v>
      </c>
      <c r="L829" s="14" t="e">
        <f>IF(#REF!="n/a",0,1)</f>
        <v>#REF!</v>
      </c>
      <c r="M829" s="14">
        <f t="shared" si="21"/>
        <v>0</v>
      </c>
    </row>
    <row r="830" spans="1:13">
      <c r="A830" s="86"/>
      <c r="B830" s="335" t="s">
        <v>798</v>
      </c>
      <c r="C830" s="336"/>
      <c r="D830" s="336"/>
      <c r="E830" s="336"/>
      <c r="F830" s="336"/>
      <c r="G830" s="336"/>
      <c r="H830" s="336"/>
      <c r="I830" s="336"/>
      <c r="M830" s="14">
        <f t="shared" si="21"/>
        <v>0</v>
      </c>
    </row>
    <row r="831" spans="1:13">
      <c r="A831" s="110" t="s">
        <v>3</v>
      </c>
      <c r="B831" s="335" t="s">
        <v>800</v>
      </c>
      <c r="C831" s="336"/>
      <c r="D831" s="336"/>
      <c r="E831" s="336"/>
      <c r="F831" s="336"/>
      <c r="G831" s="336"/>
      <c r="H831" s="336"/>
      <c r="I831" s="336"/>
      <c r="M831" s="14">
        <f t="shared" si="21"/>
        <v>0</v>
      </c>
    </row>
    <row r="832" spans="1:13">
      <c r="A832" s="88" t="s">
        <v>3</v>
      </c>
      <c r="B832" s="333" t="s">
        <v>799</v>
      </c>
      <c r="C832" s="334"/>
      <c r="D832" s="334"/>
      <c r="E832" s="334"/>
      <c r="F832" s="334"/>
      <c r="G832" s="334"/>
      <c r="H832" s="334"/>
      <c r="I832" s="334"/>
      <c r="J832" s="137"/>
      <c r="M832" s="14">
        <f t="shared" si="21"/>
        <v>0</v>
      </c>
    </row>
    <row r="833" spans="1:13">
      <c r="A833" s="87" t="s">
        <v>257</v>
      </c>
      <c r="B833" s="337" t="s">
        <v>805</v>
      </c>
      <c r="C833" s="338"/>
      <c r="D833" s="338"/>
      <c r="E833" s="338"/>
      <c r="F833" s="338"/>
      <c r="G833" s="338"/>
      <c r="H833" s="338"/>
      <c r="I833" s="338"/>
      <c r="M833" s="14">
        <f t="shared" si="21"/>
        <v>0</v>
      </c>
    </row>
    <row r="834" spans="1:13">
      <c r="A834" s="86"/>
      <c r="B834" s="335" t="s">
        <v>806</v>
      </c>
      <c r="C834" s="336"/>
      <c r="D834" s="336"/>
      <c r="E834" s="336"/>
      <c r="F834" s="336"/>
      <c r="G834" s="336"/>
      <c r="H834" s="336"/>
      <c r="I834" s="336"/>
      <c r="M834" s="14">
        <f t="shared" si="21"/>
        <v>0</v>
      </c>
    </row>
    <row r="835" spans="1:13">
      <c r="A835" s="86"/>
      <c r="B835" s="335" t="s">
        <v>807</v>
      </c>
      <c r="C835" s="336"/>
      <c r="D835" s="336"/>
      <c r="E835" s="336"/>
      <c r="F835" s="336"/>
      <c r="G835" s="336"/>
      <c r="H835" s="336"/>
      <c r="I835" s="336"/>
      <c r="M835" s="14">
        <f t="shared" si="21"/>
        <v>0</v>
      </c>
    </row>
    <row r="836" spans="1:13">
      <c r="A836" s="86"/>
      <c r="B836" s="335" t="s">
        <v>808</v>
      </c>
      <c r="C836" s="336"/>
      <c r="D836" s="336"/>
      <c r="E836" s="336"/>
      <c r="F836" s="336"/>
      <c r="G836" s="336"/>
      <c r="H836" s="336"/>
      <c r="I836" s="336"/>
      <c r="M836" s="14">
        <f t="shared" si="21"/>
        <v>0</v>
      </c>
    </row>
    <row r="837" spans="1:13">
      <c r="A837" s="86"/>
      <c r="B837" s="335" t="s">
        <v>809</v>
      </c>
      <c r="C837" s="336"/>
      <c r="D837" s="336"/>
      <c r="E837" s="336"/>
      <c r="F837" s="336"/>
      <c r="G837" s="336"/>
      <c r="H837" s="336"/>
      <c r="I837" s="336"/>
      <c r="K837" s="14" t="s">
        <v>3</v>
      </c>
      <c r="L837" s="14" t="e">
        <f>IF(#REF!="n/a",0,1)</f>
        <v>#REF!</v>
      </c>
      <c r="M837" s="14">
        <f t="shared" si="21"/>
        <v>0</v>
      </c>
    </row>
    <row r="838" spans="1:13">
      <c r="A838" s="86"/>
      <c r="B838" s="335" t="s">
        <v>810</v>
      </c>
      <c r="C838" s="336"/>
      <c r="D838" s="336"/>
      <c r="E838" s="336"/>
      <c r="F838" s="336"/>
      <c r="G838" s="336"/>
      <c r="H838" s="336"/>
      <c r="I838" s="336"/>
      <c r="M838" s="14">
        <f t="shared" si="21"/>
        <v>0</v>
      </c>
    </row>
    <row r="839" spans="1:13">
      <c r="A839" s="110" t="s">
        <v>3</v>
      </c>
      <c r="B839" s="335" t="s">
        <v>811</v>
      </c>
      <c r="C839" s="336"/>
      <c r="D839" s="336"/>
      <c r="E839" s="336"/>
      <c r="F839" s="336"/>
      <c r="G839" s="336"/>
      <c r="H839" s="336"/>
      <c r="I839" s="336"/>
      <c r="M839" s="14">
        <f t="shared" si="21"/>
        <v>0</v>
      </c>
    </row>
    <row r="840" spans="1:13">
      <c r="A840" s="88"/>
      <c r="B840" s="333" t="s">
        <v>812</v>
      </c>
      <c r="C840" s="334"/>
      <c r="D840" s="334"/>
      <c r="E840" s="334"/>
      <c r="F840" s="334"/>
      <c r="G840" s="334"/>
      <c r="H840" s="334"/>
      <c r="I840" s="334"/>
      <c r="M840" s="14">
        <f t="shared" ref="M840:M875" si="22">IF(I842="n/a",0,VALUE(I842))</f>
        <v>0</v>
      </c>
    </row>
    <row r="841" spans="1:13">
      <c r="A841" s="86" t="s">
        <v>258</v>
      </c>
      <c r="B841" s="335" t="s">
        <v>813</v>
      </c>
      <c r="C841" s="336"/>
      <c r="D841" s="336"/>
      <c r="E841" s="336"/>
      <c r="F841" s="336"/>
      <c r="G841" s="336"/>
      <c r="H841" s="336"/>
      <c r="I841" s="336"/>
      <c r="M841" s="14">
        <f t="shared" si="22"/>
        <v>0</v>
      </c>
    </row>
    <row r="842" spans="1:13">
      <c r="A842" s="110"/>
      <c r="B842" s="335" t="s">
        <v>814</v>
      </c>
      <c r="C842" s="336"/>
      <c r="D842" s="336"/>
      <c r="E842" s="336"/>
      <c r="F842" s="336"/>
      <c r="G842" s="336"/>
      <c r="H842" s="336"/>
      <c r="I842" s="336"/>
      <c r="M842" s="14">
        <f t="shared" si="22"/>
        <v>0</v>
      </c>
    </row>
    <row r="843" spans="1:13">
      <c r="A843" s="110"/>
      <c r="B843" s="335" t="s">
        <v>815</v>
      </c>
      <c r="C843" s="336"/>
      <c r="D843" s="336"/>
      <c r="E843" s="336"/>
      <c r="F843" s="336"/>
      <c r="G843" s="336"/>
      <c r="H843" s="336"/>
      <c r="I843" s="336"/>
      <c r="M843" s="14">
        <f t="shared" si="22"/>
        <v>0</v>
      </c>
    </row>
    <row r="844" spans="1:13">
      <c r="A844" s="110"/>
      <c r="B844" s="335" t="s">
        <v>816</v>
      </c>
      <c r="C844" s="336"/>
      <c r="D844" s="336"/>
      <c r="E844" s="336"/>
      <c r="F844" s="336"/>
      <c r="G844" s="336"/>
      <c r="H844" s="336"/>
      <c r="I844" s="336"/>
      <c r="M844" s="14">
        <f t="shared" si="22"/>
        <v>0</v>
      </c>
    </row>
    <row r="845" spans="1:13">
      <c r="A845" s="110"/>
      <c r="B845" s="335" t="s">
        <v>817</v>
      </c>
      <c r="C845" s="336"/>
      <c r="D845" s="336"/>
      <c r="E845" s="336"/>
      <c r="F845" s="336"/>
      <c r="G845" s="336"/>
      <c r="H845" s="336"/>
      <c r="I845" s="336"/>
      <c r="M845" s="14">
        <f t="shared" si="22"/>
        <v>0</v>
      </c>
    </row>
    <row r="846" spans="1:13">
      <c r="A846" s="110"/>
      <c r="B846" s="335" t="s">
        <v>819</v>
      </c>
      <c r="C846" s="336"/>
      <c r="D846" s="336"/>
      <c r="E846" s="336"/>
      <c r="F846" s="336"/>
      <c r="G846" s="336"/>
      <c r="H846" s="336"/>
      <c r="I846" s="336"/>
      <c r="M846" s="14">
        <f t="shared" si="22"/>
        <v>0</v>
      </c>
    </row>
    <row r="847" spans="1:13">
      <c r="A847" s="88" t="s">
        <v>3</v>
      </c>
      <c r="B847" s="333" t="s">
        <v>818</v>
      </c>
      <c r="C847" s="334"/>
      <c r="D847" s="334"/>
      <c r="E847" s="334"/>
      <c r="F847" s="334"/>
      <c r="G847" s="334"/>
      <c r="H847" s="334"/>
      <c r="I847" s="334"/>
      <c r="M847" s="14" t="e">
        <f t="shared" si="22"/>
        <v>#VALUE!</v>
      </c>
    </row>
    <row r="848" spans="1:13" ht="13.5" thickBot="1">
      <c r="A848" s="370" t="s">
        <v>3</v>
      </c>
      <c r="B848" s="370"/>
      <c r="C848" s="370"/>
      <c r="D848" s="370"/>
      <c r="E848" s="370"/>
      <c r="F848" s="370"/>
      <c r="G848" s="370"/>
      <c r="H848" s="370"/>
      <c r="I848" s="370"/>
      <c r="M848" s="14">
        <f t="shared" si="22"/>
        <v>0</v>
      </c>
    </row>
    <row r="849" spans="1:13" ht="13.5" thickBot="1">
      <c r="A849" s="339" t="s">
        <v>792</v>
      </c>
      <c r="B849" s="340"/>
      <c r="C849" s="340"/>
      <c r="D849" s="340"/>
      <c r="E849" s="340"/>
      <c r="F849" s="340"/>
      <c r="G849" s="340"/>
      <c r="H849" s="83" t="s">
        <v>228</v>
      </c>
      <c r="I849" s="72" t="s">
        <v>3</v>
      </c>
      <c r="M849" s="14">
        <f t="shared" si="22"/>
        <v>0</v>
      </c>
    </row>
    <row r="850" spans="1:13">
      <c r="A850" s="341"/>
      <c r="B850" s="341"/>
      <c r="C850" s="341"/>
      <c r="D850" s="341"/>
      <c r="E850" s="341"/>
      <c r="F850" s="341"/>
      <c r="G850" s="341"/>
      <c r="H850" s="341"/>
      <c r="I850" s="341"/>
      <c r="M850" s="14" t="e">
        <f>IF(#REF!="n/a",0,VALUE(#REF!))</f>
        <v>#REF!</v>
      </c>
    </row>
    <row r="851" spans="1:13">
      <c r="A851" s="341"/>
      <c r="B851" s="341"/>
      <c r="C851" s="341"/>
      <c r="D851" s="341"/>
      <c r="E851" s="341"/>
      <c r="F851" s="341"/>
      <c r="G851" s="341"/>
      <c r="H851" s="341"/>
      <c r="I851" s="341"/>
      <c r="M851" s="14" t="e">
        <f>IF(#REF!="n/a",0,VALUE(#REF!))</f>
        <v>#REF!</v>
      </c>
    </row>
    <row r="852" spans="1:13">
      <c r="A852" s="342"/>
      <c r="B852" s="342"/>
      <c r="C852" s="342"/>
      <c r="D852" s="342"/>
      <c r="E852" s="342"/>
      <c r="F852" s="342"/>
      <c r="G852" s="342"/>
      <c r="H852" s="342"/>
      <c r="I852" s="342"/>
      <c r="J852" s="13"/>
      <c r="K852" s="17"/>
      <c r="M852" s="14" t="e">
        <f>IF(#REF!="n/a",0,VALUE(#REF!))</f>
        <v>#REF!</v>
      </c>
    </row>
    <row r="853" spans="1:13">
      <c r="A853" s="84" t="s">
        <v>56</v>
      </c>
      <c r="B853" s="368" t="s">
        <v>820</v>
      </c>
      <c r="C853" s="368"/>
      <c r="D853" s="368"/>
      <c r="E853" s="368"/>
      <c r="F853" s="368"/>
      <c r="G853" s="368"/>
      <c r="H853" s="368"/>
      <c r="I853" s="369"/>
      <c r="M853" s="14">
        <f t="shared" si="22"/>
        <v>0</v>
      </c>
    </row>
    <row r="854" spans="1:13">
      <c r="A854" s="85" t="s">
        <v>259</v>
      </c>
      <c r="B854" s="347" t="s">
        <v>949</v>
      </c>
      <c r="C854" s="367"/>
      <c r="D854" s="367"/>
      <c r="E854" s="367"/>
      <c r="F854" s="367"/>
      <c r="G854" s="367"/>
      <c r="H854" s="367"/>
      <c r="I854" s="367"/>
      <c r="M854" s="14">
        <f t="shared" si="22"/>
        <v>0</v>
      </c>
    </row>
    <row r="855" spans="1:13">
      <c r="A855" s="86" t="s">
        <v>255</v>
      </c>
      <c r="B855" s="336" t="s">
        <v>821</v>
      </c>
      <c r="C855" s="336"/>
      <c r="D855" s="336"/>
      <c r="E855" s="336"/>
      <c r="F855" s="336"/>
      <c r="G855" s="336"/>
      <c r="H855" s="336"/>
      <c r="I855" s="336"/>
      <c r="J855" s="137"/>
      <c r="M855" s="14">
        <f t="shared" si="22"/>
        <v>0</v>
      </c>
    </row>
    <row r="856" spans="1:13">
      <c r="A856" s="101"/>
      <c r="B856" s="336" t="s">
        <v>827</v>
      </c>
      <c r="C856" s="336"/>
      <c r="D856" s="336"/>
      <c r="E856" s="336"/>
      <c r="F856" s="336"/>
      <c r="G856" s="336"/>
      <c r="H856" s="336"/>
      <c r="I856" s="336"/>
      <c r="M856" s="14">
        <f t="shared" si="22"/>
        <v>0</v>
      </c>
    </row>
    <row r="857" spans="1:13">
      <c r="A857" s="112"/>
      <c r="B857" s="333" t="s">
        <v>822</v>
      </c>
      <c r="C857" s="334"/>
      <c r="D857" s="334"/>
      <c r="E857" s="334"/>
      <c r="F857" s="334"/>
      <c r="G857" s="334"/>
      <c r="H857" s="334"/>
      <c r="I857" s="334"/>
      <c r="M857" s="14">
        <f t="shared" si="22"/>
        <v>0</v>
      </c>
    </row>
    <row r="858" spans="1:13">
      <c r="A858" s="87" t="s">
        <v>256</v>
      </c>
      <c r="B858" s="338" t="s">
        <v>823</v>
      </c>
      <c r="C858" s="338"/>
      <c r="D858" s="338"/>
      <c r="E858" s="338"/>
      <c r="F858" s="338"/>
      <c r="G858" s="338"/>
      <c r="H858" s="338"/>
      <c r="I858" s="338"/>
      <c r="M858" s="14">
        <f t="shared" si="22"/>
        <v>0</v>
      </c>
    </row>
    <row r="859" spans="1:13">
      <c r="A859" s="86"/>
      <c r="B859" s="335" t="s">
        <v>950</v>
      </c>
      <c r="C859" s="336"/>
      <c r="D859" s="336"/>
      <c r="E859" s="336"/>
      <c r="F859" s="336"/>
      <c r="G859" s="336"/>
      <c r="H859" s="336"/>
      <c r="I859" s="336"/>
      <c r="M859" s="14">
        <f t="shared" si="22"/>
        <v>0</v>
      </c>
    </row>
    <row r="860" spans="1:13">
      <c r="A860" s="86"/>
      <c r="B860" s="335" t="s">
        <v>828</v>
      </c>
      <c r="C860" s="336"/>
      <c r="D860" s="336"/>
      <c r="E860" s="336"/>
      <c r="F860" s="336"/>
      <c r="G860" s="336"/>
      <c r="H860" s="336"/>
      <c r="I860" s="336"/>
      <c r="M860" s="14">
        <f t="shared" si="22"/>
        <v>0</v>
      </c>
    </row>
    <row r="861" spans="1:13">
      <c r="A861" s="89"/>
      <c r="B861" s="333" t="s">
        <v>824</v>
      </c>
      <c r="C861" s="334"/>
      <c r="D861" s="334"/>
      <c r="E861" s="334"/>
      <c r="F861" s="334"/>
      <c r="G861" s="334"/>
      <c r="H861" s="334"/>
      <c r="I861" s="334"/>
      <c r="M861" s="14">
        <f t="shared" si="22"/>
        <v>0</v>
      </c>
    </row>
    <row r="862" spans="1:13">
      <c r="A862" s="87" t="s">
        <v>257</v>
      </c>
      <c r="B862" s="337" t="s">
        <v>829</v>
      </c>
      <c r="C862" s="338"/>
      <c r="D862" s="338"/>
      <c r="E862" s="338"/>
      <c r="F862" s="338"/>
      <c r="G862" s="338"/>
      <c r="H862" s="338"/>
      <c r="I862" s="338"/>
      <c r="M862" s="14">
        <f t="shared" si="22"/>
        <v>0</v>
      </c>
    </row>
    <row r="863" spans="1:13">
      <c r="A863" s="86"/>
      <c r="B863" s="335" t="s">
        <v>691</v>
      </c>
      <c r="C863" s="336"/>
      <c r="D863" s="336"/>
      <c r="E863" s="336"/>
      <c r="F863" s="336"/>
      <c r="G863" s="336"/>
      <c r="H863" s="336"/>
      <c r="I863" s="336"/>
      <c r="M863" s="14">
        <f t="shared" si="22"/>
        <v>0</v>
      </c>
    </row>
    <row r="864" spans="1:13">
      <c r="A864" s="110" t="s">
        <v>3</v>
      </c>
      <c r="B864" s="335" t="s">
        <v>830</v>
      </c>
      <c r="C864" s="336"/>
      <c r="D864" s="336"/>
      <c r="E864" s="336"/>
      <c r="F864" s="336"/>
      <c r="G864" s="336"/>
      <c r="H864" s="336"/>
      <c r="I864" s="336"/>
      <c r="M864" s="14">
        <f t="shared" si="22"/>
        <v>0</v>
      </c>
    </row>
    <row r="865" spans="1:14">
      <c r="A865" s="89"/>
      <c r="B865" s="333" t="s">
        <v>825</v>
      </c>
      <c r="C865" s="334"/>
      <c r="D865" s="334"/>
      <c r="E865" s="334"/>
      <c r="F865" s="334"/>
      <c r="G865" s="334"/>
      <c r="H865" s="334"/>
      <c r="I865" s="334"/>
      <c r="M865" s="14">
        <f t="shared" si="22"/>
        <v>0</v>
      </c>
    </row>
    <row r="866" spans="1:14">
      <c r="A866" s="87" t="s">
        <v>258</v>
      </c>
      <c r="B866" s="337" t="s">
        <v>832</v>
      </c>
      <c r="C866" s="338"/>
      <c r="D866" s="338"/>
      <c r="E866" s="338"/>
      <c r="F866" s="338"/>
      <c r="G866" s="338"/>
      <c r="H866" s="338"/>
      <c r="I866" s="338"/>
      <c r="M866" s="14">
        <f t="shared" si="22"/>
        <v>0</v>
      </c>
    </row>
    <row r="867" spans="1:14">
      <c r="A867" s="86"/>
      <c r="B867" s="335" t="s">
        <v>831</v>
      </c>
      <c r="C867" s="336"/>
      <c r="D867" s="336"/>
      <c r="E867" s="336"/>
      <c r="F867" s="336"/>
      <c r="G867" s="336"/>
      <c r="H867" s="336"/>
      <c r="I867" s="336"/>
      <c r="M867" s="14">
        <f t="shared" si="22"/>
        <v>0</v>
      </c>
    </row>
    <row r="868" spans="1:14">
      <c r="A868" s="86"/>
      <c r="B868" s="335" t="s">
        <v>833</v>
      </c>
      <c r="C868" s="336"/>
      <c r="D868" s="336"/>
      <c r="E868" s="336"/>
      <c r="F868" s="336"/>
      <c r="G868" s="336"/>
      <c r="H868" s="336"/>
      <c r="I868" s="336"/>
      <c r="M868" s="14">
        <f t="shared" si="22"/>
        <v>0</v>
      </c>
    </row>
    <row r="869" spans="1:14">
      <c r="A869" s="86"/>
      <c r="B869" s="335" t="s">
        <v>951</v>
      </c>
      <c r="C869" s="336"/>
      <c r="D869" s="336"/>
      <c r="E869" s="336"/>
      <c r="F869" s="336"/>
      <c r="G869" s="336"/>
      <c r="H869" s="336"/>
      <c r="I869" s="336"/>
      <c r="M869" s="14">
        <f t="shared" si="22"/>
        <v>0</v>
      </c>
    </row>
    <row r="870" spans="1:14">
      <c r="A870" s="89"/>
      <c r="B870" s="333" t="s">
        <v>834</v>
      </c>
      <c r="C870" s="334"/>
      <c r="D870" s="334"/>
      <c r="E870" s="334"/>
      <c r="F870" s="334"/>
      <c r="G870" s="334"/>
      <c r="H870" s="334"/>
      <c r="I870" s="334"/>
      <c r="L870" s="14" t="e">
        <f>SUM(L809:L868)</f>
        <v>#REF!</v>
      </c>
      <c r="M870" s="14" t="e">
        <f t="shared" si="22"/>
        <v>#VALUE!</v>
      </c>
    </row>
    <row r="871" spans="1:14" ht="13.5" thickBot="1">
      <c r="A871" s="370" t="s">
        <v>3</v>
      </c>
      <c r="B871" s="370"/>
      <c r="C871" s="370"/>
      <c r="D871" s="370"/>
      <c r="E871" s="370"/>
      <c r="F871" s="370"/>
      <c r="G871" s="370"/>
      <c r="H871" s="370"/>
      <c r="I871" s="370"/>
      <c r="M871" s="14">
        <f t="shared" si="22"/>
        <v>0</v>
      </c>
    </row>
    <row r="872" spans="1:14" ht="13.5" thickBot="1">
      <c r="A872" s="339" t="s">
        <v>826</v>
      </c>
      <c r="B872" s="340"/>
      <c r="C872" s="340"/>
      <c r="D872" s="340"/>
      <c r="E872" s="340"/>
      <c r="F872" s="340"/>
      <c r="G872" s="340"/>
      <c r="H872" s="83" t="s">
        <v>228</v>
      </c>
      <c r="I872" s="72" t="s">
        <v>3</v>
      </c>
      <c r="M872" s="14">
        <f t="shared" si="22"/>
        <v>0</v>
      </c>
    </row>
    <row r="873" spans="1:14">
      <c r="A873" s="343"/>
      <c r="B873" s="343"/>
      <c r="C873" s="343"/>
      <c r="D873" s="343"/>
      <c r="E873" s="343"/>
      <c r="F873" s="343"/>
      <c r="G873" s="343"/>
      <c r="H873" s="343"/>
      <c r="I873" s="343"/>
      <c r="M873" s="14" t="e">
        <f>IF(#REF!="n/a",0,VALUE(#REF!))</f>
        <v>#REF!</v>
      </c>
    </row>
    <row r="874" spans="1:14">
      <c r="A874" s="343"/>
      <c r="B874" s="343"/>
      <c r="C874" s="343"/>
      <c r="D874" s="343"/>
      <c r="E874" s="343"/>
      <c r="F874" s="343"/>
      <c r="G874" s="343"/>
      <c r="H874" s="343"/>
      <c r="I874" s="343"/>
      <c r="M874" s="14" t="e">
        <f>IF(#REF!="n/a",0,VALUE(#REF!))</f>
        <v>#REF!</v>
      </c>
    </row>
    <row r="875" spans="1:14" ht="13.5" thickBot="1">
      <c r="A875" s="345"/>
      <c r="B875" s="345"/>
      <c r="C875" s="345"/>
      <c r="D875" s="345"/>
      <c r="E875" s="345"/>
      <c r="F875" s="345"/>
      <c r="G875" s="345"/>
      <c r="H875" s="345"/>
      <c r="I875" s="345"/>
      <c r="M875" s="14" t="e">
        <f t="shared" si="22"/>
        <v>#VALUE!</v>
      </c>
    </row>
    <row r="876" spans="1:14" ht="13.5" thickBot="1">
      <c r="A876" s="99"/>
      <c r="B876" s="355" t="s">
        <v>302</v>
      </c>
      <c r="C876" s="356"/>
      <c r="D876" s="98">
        <v>8</v>
      </c>
      <c r="E876" s="8"/>
      <c r="F876" s="357" t="s">
        <v>835</v>
      </c>
      <c r="G876" s="358"/>
      <c r="H876" s="359"/>
      <c r="I876" s="149" t="e">
        <f>M847+M870</f>
        <v>#VALUE!</v>
      </c>
      <c r="J876" s="13"/>
      <c r="K876" s="17"/>
      <c r="M876" s="14" t="e">
        <f>IF(#REF!="n/a",0,VALUE(#REF!))</f>
        <v>#REF!</v>
      </c>
    </row>
    <row r="877" spans="1:14" ht="14.25" thickTop="1" thickBot="1">
      <c r="A877" s="349"/>
      <c r="B877" s="350"/>
      <c r="C877" s="350"/>
      <c r="D877" s="350"/>
      <c r="E877" s="351"/>
      <c r="F877" s="352" t="s">
        <v>301</v>
      </c>
      <c r="G877" s="353"/>
      <c r="H877" s="354"/>
      <c r="I877" s="150" t="e">
        <f>I876/D876*100</f>
        <v>#VALUE!</v>
      </c>
      <c r="J877" s="13"/>
      <c r="K877" s="17"/>
      <c r="M877" s="14" t="e">
        <f>IF(#REF!="n/a",0,VALUE(#REF!))</f>
        <v>#REF!</v>
      </c>
    </row>
    <row r="878" spans="1:14">
      <c r="A878" s="391"/>
      <c r="B878" s="391"/>
      <c r="C878" s="391"/>
      <c r="D878" s="391"/>
      <c r="E878" s="391"/>
      <c r="F878" s="391"/>
      <c r="G878" s="391"/>
      <c r="H878" s="391"/>
      <c r="I878" s="391"/>
      <c r="J878" s="17"/>
      <c r="N878" s="3"/>
    </row>
    <row r="879" spans="1:14">
      <c r="A879" s="392"/>
      <c r="B879" s="392"/>
      <c r="C879" s="392"/>
      <c r="D879" s="392"/>
      <c r="E879" s="392"/>
      <c r="F879" s="392"/>
      <c r="G879" s="392"/>
      <c r="H879" s="392"/>
      <c r="I879" s="392"/>
      <c r="J879" s="17"/>
      <c r="N879" s="3"/>
    </row>
    <row r="880" spans="1:14">
      <c r="A880" s="392"/>
      <c r="B880" s="392"/>
      <c r="C880" s="392"/>
      <c r="D880" s="392"/>
      <c r="E880" s="392"/>
      <c r="F880" s="392"/>
      <c r="G880" s="392"/>
      <c r="H880" s="392"/>
      <c r="I880" s="392"/>
      <c r="J880" s="17"/>
      <c r="N880" s="3"/>
    </row>
    <row r="881" spans="1:14">
      <c r="A881" s="92"/>
      <c r="B881" s="393" t="s">
        <v>836</v>
      </c>
      <c r="C881" s="393"/>
      <c r="D881" s="393"/>
      <c r="E881" s="393"/>
      <c r="F881" s="393"/>
      <c r="G881" s="393"/>
      <c r="H881" s="393"/>
      <c r="I881" s="92"/>
      <c r="J881" s="156" t="s">
        <v>1</v>
      </c>
      <c r="L881" s="14">
        <f>IF(I883="n/a",0,VALUE(I883))</f>
        <v>0</v>
      </c>
      <c r="N881" s="3"/>
    </row>
    <row r="882" spans="1:14">
      <c r="A882" s="394"/>
      <c r="B882" s="394"/>
      <c r="C882" s="394"/>
      <c r="D882" s="394"/>
      <c r="E882" s="394"/>
      <c r="F882" s="394"/>
      <c r="G882" s="394"/>
      <c r="H882" s="394"/>
      <c r="I882" s="394"/>
      <c r="J882" s="14"/>
      <c r="L882" s="14">
        <f>IF(I884="n/a",0,VALUE(I884))</f>
        <v>0</v>
      </c>
      <c r="N882" s="3"/>
    </row>
    <row r="883" spans="1:14">
      <c r="A883" s="394"/>
      <c r="B883" s="394"/>
      <c r="C883" s="394"/>
      <c r="D883" s="394"/>
      <c r="E883" s="394"/>
      <c r="F883" s="394"/>
      <c r="G883" s="394"/>
      <c r="H883" s="394"/>
      <c r="I883" s="394"/>
      <c r="J883" s="14"/>
      <c r="M883" s="14">
        <f t="shared" ref="M883:M915" si="23">IF(I885="n/a",0,VALUE(I885))</f>
        <v>0</v>
      </c>
    </row>
    <row r="884" spans="1:14">
      <c r="A884" s="77" t="s">
        <v>58</v>
      </c>
      <c r="B884" s="368" t="s">
        <v>837</v>
      </c>
      <c r="C884" s="380"/>
      <c r="D884" s="380"/>
      <c r="E884" s="380"/>
      <c r="F884" s="380"/>
      <c r="G884" s="380"/>
      <c r="H884" s="380"/>
      <c r="I884" s="381"/>
      <c r="M884" s="14">
        <f t="shared" si="23"/>
        <v>0</v>
      </c>
    </row>
    <row r="885" spans="1:14">
      <c r="A885" s="87" t="s">
        <v>259</v>
      </c>
      <c r="B885" s="337" t="s">
        <v>843</v>
      </c>
      <c r="C885" s="338"/>
      <c r="D885" s="338"/>
      <c r="E885" s="338"/>
      <c r="F885" s="338"/>
      <c r="G885" s="338"/>
      <c r="H885" s="338"/>
      <c r="I885" s="338"/>
      <c r="M885" s="14">
        <f t="shared" si="23"/>
        <v>0</v>
      </c>
    </row>
    <row r="886" spans="1:14">
      <c r="A886" s="89"/>
      <c r="B886" s="360" t="s">
        <v>838</v>
      </c>
      <c r="C886" s="361"/>
      <c r="D886" s="361"/>
      <c r="E886" s="361"/>
      <c r="F886" s="361"/>
      <c r="G886" s="361"/>
      <c r="H886" s="361"/>
      <c r="I886" s="361"/>
      <c r="M886" s="14">
        <f t="shared" si="23"/>
        <v>0</v>
      </c>
    </row>
    <row r="887" spans="1:14">
      <c r="A887" s="87" t="s">
        <v>255</v>
      </c>
      <c r="B887" s="362" t="s">
        <v>844</v>
      </c>
      <c r="C887" s="363"/>
      <c r="D887" s="363"/>
      <c r="E887" s="363"/>
      <c r="F887" s="363"/>
      <c r="G887" s="363"/>
      <c r="H887" s="363"/>
      <c r="I887" s="363"/>
      <c r="M887" s="14">
        <f t="shared" si="23"/>
        <v>0</v>
      </c>
    </row>
    <row r="888" spans="1:14">
      <c r="A888" s="89"/>
      <c r="B888" s="360" t="s">
        <v>839</v>
      </c>
      <c r="C888" s="361"/>
      <c r="D888" s="361"/>
      <c r="E888" s="361"/>
      <c r="F888" s="361"/>
      <c r="G888" s="361"/>
      <c r="H888" s="361"/>
      <c r="I888" s="361"/>
      <c r="M888" s="14">
        <f t="shared" si="23"/>
        <v>0</v>
      </c>
    </row>
    <row r="889" spans="1:14">
      <c r="A889" s="86" t="s">
        <v>256</v>
      </c>
      <c r="B889" s="364" t="s">
        <v>843</v>
      </c>
      <c r="C889" s="366"/>
      <c r="D889" s="366"/>
      <c r="E889" s="366"/>
      <c r="F889" s="366"/>
      <c r="G889" s="366"/>
      <c r="H889" s="366"/>
      <c r="I889" s="366"/>
      <c r="M889" s="14">
        <f t="shared" si="23"/>
        <v>0</v>
      </c>
    </row>
    <row r="890" spans="1:14">
      <c r="A890" s="86"/>
      <c r="B890" s="335" t="s">
        <v>840</v>
      </c>
      <c r="C890" s="336"/>
      <c r="D890" s="336"/>
      <c r="E890" s="336"/>
      <c r="F890" s="336"/>
      <c r="G890" s="336"/>
      <c r="H890" s="336"/>
      <c r="I890" s="336"/>
      <c r="M890" s="14">
        <f t="shared" si="23"/>
        <v>0</v>
      </c>
    </row>
    <row r="891" spans="1:14">
      <c r="A891" s="86"/>
      <c r="B891" s="335" t="s">
        <v>841</v>
      </c>
      <c r="C891" s="336"/>
      <c r="D891" s="336"/>
      <c r="E891" s="336"/>
      <c r="F891" s="336"/>
      <c r="G891" s="336"/>
      <c r="H891" s="336"/>
      <c r="I891" s="336"/>
      <c r="M891" s="14">
        <f t="shared" si="23"/>
        <v>0</v>
      </c>
    </row>
    <row r="892" spans="1:14">
      <c r="A892" s="89"/>
      <c r="B892" s="333" t="s">
        <v>842</v>
      </c>
      <c r="C892" s="334"/>
      <c r="D892" s="334"/>
      <c r="E892" s="334"/>
      <c r="F892" s="334"/>
      <c r="G892" s="334"/>
      <c r="H892" s="334"/>
      <c r="I892" s="334"/>
      <c r="M892" s="14">
        <f t="shared" si="23"/>
        <v>0</v>
      </c>
    </row>
    <row r="893" spans="1:14">
      <c r="A893" s="86" t="s">
        <v>257</v>
      </c>
      <c r="B893" s="335" t="s">
        <v>843</v>
      </c>
      <c r="C893" s="336"/>
      <c r="D893" s="336"/>
      <c r="E893" s="336"/>
      <c r="F893" s="336"/>
      <c r="G893" s="336"/>
      <c r="H893" s="336"/>
      <c r="I893" s="336"/>
      <c r="M893" s="14">
        <f t="shared" si="23"/>
        <v>0</v>
      </c>
    </row>
    <row r="894" spans="1:14">
      <c r="A894" s="86"/>
      <c r="B894" s="335" t="s">
        <v>840</v>
      </c>
      <c r="C894" s="336"/>
      <c r="D894" s="336"/>
      <c r="E894" s="336"/>
      <c r="F894" s="336"/>
      <c r="G894" s="336"/>
      <c r="H894" s="336"/>
      <c r="I894" s="336"/>
      <c r="M894" s="14">
        <f t="shared" si="23"/>
        <v>0</v>
      </c>
    </row>
    <row r="895" spans="1:14">
      <c r="A895" s="86"/>
      <c r="B895" s="335" t="s">
        <v>841</v>
      </c>
      <c r="C895" s="336"/>
      <c r="D895" s="336"/>
      <c r="E895" s="336"/>
      <c r="F895" s="336"/>
      <c r="G895" s="336"/>
      <c r="H895" s="336"/>
      <c r="I895" s="336"/>
      <c r="K895" s="14" t="s">
        <v>3</v>
      </c>
      <c r="L895" s="14" t="e">
        <f>IF(#REF!="n/a",0,1)</f>
        <v>#REF!</v>
      </c>
      <c r="M895" s="14">
        <f t="shared" si="23"/>
        <v>0</v>
      </c>
    </row>
    <row r="896" spans="1:14">
      <c r="A896" s="86"/>
      <c r="B896" s="335" t="s">
        <v>845</v>
      </c>
      <c r="C896" s="336"/>
      <c r="D896" s="336"/>
      <c r="E896" s="336"/>
      <c r="F896" s="336"/>
      <c r="G896" s="336"/>
      <c r="H896" s="336"/>
      <c r="I896" s="336"/>
      <c r="M896" s="14">
        <f t="shared" si="23"/>
        <v>0</v>
      </c>
    </row>
    <row r="897" spans="1:13">
      <c r="A897" s="113" t="s">
        <v>3</v>
      </c>
      <c r="B897" s="335" t="s">
        <v>842</v>
      </c>
      <c r="C897" s="336"/>
      <c r="D897" s="336"/>
      <c r="E897" s="336"/>
      <c r="F897" s="336"/>
      <c r="G897" s="336"/>
      <c r="H897" s="336"/>
      <c r="I897" s="336"/>
      <c r="M897" s="14">
        <f t="shared" si="23"/>
        <v>0</v>
      </c>
    </row>
    <row r="898" spans="1:13">
      <c r="A898" s="88" t="s">
        <v>3</v>
      </c>
      <c r="B898" s="333" t="s">
        <v>846</v>
      </c>
      <c r="C898" s="334"/>
      <c r="D898" s="334"/>
      <c r="E898" s="334"/>
      <c r="F898" s="334"/>
      <c r="G898" s="334"/>
      <c r="H898" s="334"/>
      <c r="I898" s="334"/>
      <c r="M898" s="14">
        <f t="shared" si="23"/>
        <v>0</v>
      </c>
    </row>
    <row r="899" spans="1:13">
      <c r="A899" s="87" t="s">
        <v>258</v>
      </c>
      <c r="B899" s="337" t="s">
        <v>848</v>
      </c>
      <c r="C899" s="338"/>
      <c r="D899" s="338"/>
      <c r="E899" s="338"/>
      <c r="F899" s="338"/>
      <c r="G899" s="338"/>
      <c r="H899" s="338"/>
      <c r="I899" s="338"/>
      <c r="M899" s="14">
        <f t="shared" si="23"/>
        <v>0</v>
      </c>
    </row>
    <row r="900" spans="1:13">
      <c r="A900" s="86"/>
      <c r="B900" s="335" t="s">
        <v>849</v>
      </c>
      <c r="C900" s="336"/>
      <c r="D900" s="336"/>
      <c r="E900" s="336"/>
      <c r="F900" s="336"/>
      <c r="G900" s="336"/>
      <c r="H900" s="336"/>
      <c r="I900" s="336"/>
      <c r="K900" s="14" t="s">
        <v>3</v>
      </c>
      <c r="L900" s="14" t="e">
        <f>IF(#REF!="n/a",0,1)</f>
        <v>#REF!</v>
      </c>
      <c r="M900" s="14">
        <f t="shared" si="23"/>
        <v>0</v>
      </c>
    </row>
    <row r="901" spans="1:13">
      <c r="A901" s="86"/>
      <c r="B901" s="335" t="s">
        <v>952</v>
      </c>
      <c r="C901" s="336"/>
      <c r="D901" s="336"/>
      <c r="E901" s="336"/>
      <c r="F901" s="336"/>
      <c r="G901" s="336"/>
      <c r="H901" s="336"/>
      <c r="I901" s="336"/>
      <c r="M901" s="14">
        <f t="shared" si="23"/>
        <v>0</v>
      </c>
    </row>
    <row r="902" spans="1:13">
      <c r="A902" s="88" t="s">
        <v>3</v>
      </c>
      <c r="B902" s="333" t="s">
        <v>850</v>
      </c>
      <c r="C902" s="334"/>
      <c r="D902" s="334"/>
      <c r="E902" s="334"/>
      <c r="F902" s="334"/>
      <c r="G902" s="334"/>
      <c r="H902" s="334"/>
      <c r="I902" s="334"/>
      <c r="M902" s="14" t="e">
        <f t="shared" si="23"/>
        <v>#VALUE!</v>
      </c>
    </row>
    <row r="903" spans="1:13" ht="13.5" thickBot="1">
      <c r="A903" s="370" t="s">
        <v>3</v>
      </c>
      <c r="B903" s="370"/>
      <c r="C903" s="370"/>
      <c r="D903" s="370"/>
      <c r="E903" s="370"/>
      <c r="F903" s="370"/>
      <c r="G903" s="370"/>
      <c r="H903" s="370"/>
      <c r="I903" s="370"/>
      <c r="M903" s="14">
        <f t="shared" si="23"/>
        <v>0</v>
      </c>
    </row>
    <row r="904" spans="1:13" ht="13.5" thickBot="1">
      <c r="A904" s="339" t="s">
        <v>847</v>
      </c>
      <c r="B904" s="340"/>
      <c r="C904" s="340"/>
      <c r="D904" s="340"/>
      <c r="E904" s="340"/>
      <c r="F904" s="340"/>
      <c r="G904" s="340"/>
      <c r="H904" s="83" t="s">
        <v>228</v>
      </c>
      <c r="I904" s="72" t="s">
        <v>3</v>
      </c>
      <c r="M904" s="14" t="e">
        <f>IF(#REF!="n/a",0,VALUE(#REF!))</f>
        <v>#REF!</v>
      </c>
    </row>
    <row r="905" spans="1:13">
      <c r="A905" s="341"/>
      <c r="B905" s="341"/>
      <c r="C905" s="341"/>
      <c r="D905" s="341"/>
      <c r="E905" s="341"/>
      <c r="F905" s="341"/>
      <c r="G905" s="341"/>
      <c r="H905" s="341"/>
      <c r="I905" s="341"/>
      <c r="M905" s="14" t="e">
        <f>IF(#REF!="n/a",0,VALUE(#REF!))</f>
        <v>#REF!</v>
      </c>
    </row>
    <row r="906" spans="1:13">
      <c r="A906" s="341"/>
      <c r="B906" s="341"/>
      <c r="C906" s="341"/>
      <c r="D906" s="341"/>
      <c r="E906" s="341"/>
      <c r="F906" s="341"/>
      <c r="G906" s="341"/>
      <c r="H906" s="341"/>
      <c r="I906" s="341"/>
      <c r="M906" s="14">
        <f t="shared" si="23"/>
        <v>0</v>
      </c>
    </row>
    <row r="907" spans="1:13">
      <c r="A907" s="342"/>
      <c r="B907" s="342"/>
      <c r="C907" s="342"/>
      <c r="D907" s="342"/>
      <c r="E907" s="342"/>
      <c r="F907" s="342"/>
      <c r="G907" s="342"/>
      <c r="H907" s="342"/>
      <c r="I907" s="342"/>
      <c r="M907" s="14">
        <f t="shared" si="23"/>
        <v>0</v>
      </c>
    </row>
    <row r="908" spans="1:13">
      <c r="A908" s="84" t="s">
        <v>59</v>
      </c>
      <c r="B908" s="368" t="s">
        <v>851</v>
      </c>
      <c r="C908" s="368"/>
      <c r="D908" s="368"/>
      <c r="E908" s="368"/>
      <c r="F908" s="368"/>
      <c r="G908" s="368"/>
      <c r="H908" s="368"/>
      <c r="I908" s="369"/>
      <c r="M908" s="14">
        <f t="shared" si="23"/>
        <v>0</v>
      </c>
    </row>
    <row r="909" spans="1:13">
      <c r="A909" s="128" t="s">
        <v>259</v>
      </c>
      <c r="B909" s="433" t="s">
        <v>854</v>
      </c>
      <c r="C909" s="434"/>
      <c r="D909" s="434"/>
      <c r="E909" s="434"/>
      <c r="F909" s="434"/>
      <c r="G909" s="434"/>
      <c r="H909" s="434"/>
      <c r="I909" s="434"/>
      <c r="M909" s="14">
        <f t="shared" si="23"/>
        <v>0</v>
      </c>
    </row>
    <row r="910" spans="1:13">
      <c r="A910" s="89"/>
      <c r="B910" s="334" t="s">
        <v>855</v>
      </c>
      <c r="C910" s="432"/>
      <c r="D910" s="432"/>
      <c r="E910" s="432"/>
      <c r="F910" s="432"/>
      <c r="G910" s="432"/>
      <c r="H910" s="432"/>
      <c r="I910" s="432"/>
      <c r="M910" s="14">
        <f t="shared" si="23"/>
        <v>0</v>
      </c>
    </row>
    <row r="911" spans="1:13">
      <c r="A911" s="86" t="s">
        <v>255</v>
      </c>
      <c r="B911" s="336" t="s">
        <v>856</v>
      </c>
      <c r="C911" s="336"/>
      <c r="D911" s="336"/>
      <c r="E911" s="336"/>
      <c r="F911" s="336"/>
      <c r="G911" s="336"/>
      <c r="H911" s="336"/>
      <c r="I911" s="336"/>
      <c r="M911" s="14">
        <f t="shared" si="23"/>
        <v>0</v>
      </c>
    </row>
    <row r="912" spans="1:13">
      <c r="A912" s="101"/>
      <c r="B912" s="336" t="s">
        <v>857</v>
      </c>
      <c r="C912" s="336"/>
      <c r="D912" s="336"/>
      <c r="E912" s="336"/>
      <c r="F912" s="336"/>
      <c r="G912" s="336"/>
      <c r="H912" s="336"/>
      <c r="I912" s="336"/>
      <c r="M912" s="14">
        <f t="shared" si="23"/>
        <v>0</v>
      </c>
    </row>
    <row r="913" spans="1:13">
      <c r="A913" s="87" t="s">
        <v>256</v>
      </c>
      <c r="B913" s="338" t="s">
        <v>858</v>
      </c>
      <c r="C913" s="338"/>
      <c r="D913" s="338"/>
      <c r="E913" s="338"/>
      <c r="F913" s="338"/>
      <c r="G913" s="338"/>
      <c r="H913" s="338"/>
      <c r="I913" s="338"/>
      <c r="M913" s="14">
        <f t="shared" si="23"/>
        <v>0</v>
      </c>
    </row>
    <row r="914" spans="1:13">
      <c r="A914" s="86"/>
      <c r="B914" s="335" t="s">
        <v>859</v>
      </c>
      <c r="C914" s="336"/>
      <c r="D914" s="336"/>
      <c r="E914" s="336"/>
      <c r="F914" s="336"/>
      <c r="G914" s="336"/>
      <c r="H914" s="336"/>
      <c r="I914" s="336"/>
      <c r="M914" s="14">
        <f t="shared" si="23"/>
        <v>0</v>
      </c>
    </row>
    <row r="915" spans="1:13">
      <c r="A915" s="89"/>
      <c r="B915" s="333" t="s">
        <v>860</v>
      </c>
      <c r="C915" s="334"/>
      <c r="D915" s="334"/>
      <c r="E915" s="334"/>
      <c r="F915" s="334"/>
      <c r="G915" s="334"/>
      <c r="H915" s="334"/>
      <c r="I915" s="334"/>
      <c r="M915" s="14">
        <f t="shared" si="23"/>
        <v>0</v>
      </c>
    </row>
    <row r="916" spans="1:13">
      <c r="A916" s="87" t="s">
        <v>257</v>
      </c>
      <c r="B916" s="337" t="s">
        <v>861</v>
      </c>
      <c r="C916" s="338"/>
      <c r="D916" s="338"/>
      <c r="E916" s="338"/>
      <c r="F916" s="338"/>
      <c r="G916" s="338"/>
      <c r="H916" s="338"/>
      <c r="I916" s="338"/>
      <c r="M916" s="14">
        <f t="shared" ref="M916:M925" si="24">IF(I918="n/a",0,VALUE(I918))</f>
        <v>0</v>
      </c>
    </row>
    <row r="917" spans="1:13">
      <c r="A917" s="86"/>
      <c r="B917" s="335" t="s">
        <v>862</v>
      </c>
      <c r="C917" s="336"/>
      <c r="D917" s="336"/>
      <c r="E917" s="336"/>
      <c r="F917" s="336"/>
      <c r="G917" s="336"/>
      <c r="H917" s="336"/>
      <c r="I917" s="336"/>
      <c r="M917" s="14">
        <f t="shared" si="24"/>
        <v>0</v>
      </c>
    </row>
    <row r="918" spans="1:13">
      <c r="A918" s="120"/>
      <c r="B918" s="335" t="s">
        <v>863</v>
      </c>
      <c r="C918" s="336"/>
      <c r="D918" s="336"/>
      <c r="E918" s="336"/>
      <c r="F918" s="336"/>
      <c r="G918" s="336"/>
      <c r="H918" s="336"/>
      <c r="I918" s="336"/>
      <c r="M918" s="14">
        <f t="shared" si="24"/>
        <v>0</v>
      </c>
    </row>
    <row r="919" spans="1:13">
      <c r="A919" s="120" t="s">
        <v>3</v>
      </c>
      <c r="B919" s="335" t="s">
        <v>864</v>
      </c>
      <c r="C919" s="336"/>
      <c r="D919" s="336"/>
      <c r="E919" s="336"/>
      <c r="F919" s="336"/>
      <c r="G919" s="336"/>
      <c r="H919" s="336"/>
      <c r="I919" s="336"/>
      <c r="M919" s="14">
        <f t="shared" si="24"/>
        <v>0</v>
      </c>
    </row>
    <row r="920" spans="1:13">
      <c r="A920" s="87" t="s">
        <v>258</v>
      </c>
      <c r="B920" s="337" t="s">
        <v>865</v>
      </c>
      <c r="C920" s="338"/>
      <c r="D920" s="338"/>
      <c r="E920" s="338"/>
      <c r="F920" s="338"/>
      <c r="G920" s="338"/>
      <c r="H920" s="338"/>
      <c r="I920" s="338"/>
      <c r="M920" s="14">
        <f t="shared" si="24"/>
        <v>0</v>
      </c>
    </row>
    <row r="921" spans="1:13">
      <c r="A921" s="86"/>
      <c r="B921" s="335" t="s">
        <v>409</v>
      </c>
      <c r="C921" s="336"/>
      <c r="D921" s="336"/>
      <c r="E921" s="336"/>
      <c r="F921" s="336"/>
      <c r="G921" s="336"/>
      <c r="H921" s="336"/>
      <c r="I921" s="336"/>
      <c r="M921" s="14">
        <f t="shared" si="24"/>
        <v>0</v>
      </c>
    </row>
    <row r="922" spans="1:13">
      <c r="A922" s="86"/>
      <c r="B922" s="335" t="s">
        <v>866</v>
      </c>
      <c r="C922" s="336"/>
      <c r="D922" s="336"/>
      <c r="E922" s="336"/>
      <c r="F922" s="336"/>
      <c r="G922" s="336"/>
      <c r="H922" s="336"/>
      <c r="I922" s="336"/>
      <c r="M922" s="14">
        <f t="shared" si="24"/>
        <v>0</v>
      </c>
    </row>
    <row r="923" spans="1:13">
      <c r="A923" s="86"/>
      <c r="B923" s="335" t="s">
        <v>863</v>
      </c>
      <c r="C923" s="336"/>
      <c r="D923" s="336"/>
      <c r="E923" s="336"/>
      <c r="F923" s="336"/>
      <c r="G923" s="336"/>
      <c r="H923" s="336"/>
      <c r="I923" s="336"/>
      <c r="M923" s="14">
        <f t="shared" si="24"/>
        <v>0</v>
      </c>
    </row>
    <row r="924" spans="1:13">
      <c r="A924" s="86"/>
      <c r="B924" s="335" t="s">
        <v>867</v>
      </c>
      <c r="C924" s="336"/>
      <c r="D924" s="336"/>
      <c r="E924" s="336"/>
      <c r="F924" s="336"/>
      <c r="G924" s="336"/>
      <c r="H924" s="336"/>
      <c r="I924" s="336"/>
      <c r="L924" s="14" t="e">
        <f>SUM(L870:L922)</f>
        <v>#REF!</v>
      </c>
      <c r="M924" s="14" t="e">
        <f t="shared" si="24"/>
        <v>#VALUE!</v>
      </c>
    </row>
    <row r="925" spans="1:13" ht="13.5" thickBot="1">
      <c r="A925" s="370" t="s">
        <v>3</v>
      </c>
      <c r="B925" s="370"/>
      <c r="C925" s="370"/>
      <c r="D925" s="370"/>
      <c r="E925" s="370"/>
      <c r="F925" s="370"/>
      <c r="G925" s="370"/>
      <c r="H925" s="370"/>
      <c r="I925" s="370"/>
      <c r="M925" s="14">
        <f t="shared" si="24"/>
        <v>0</v>
      </c>
    </row>
    <row r="926" spans="1:13" ht="13.5" thickBot="1">
      <c r="A926" s="339" t="s">
        <v>852</v>
      </c>
      <c r="B926" s="340"/>
      <c r="C926" s="340"/>
      <c r="D926" s="340"/>
      <c r="E926" s="340"/>
      <c r="F926" s="340"/>
      <c r="G926" s="340"/>
      <c r="H926" s="83" t="s">
        <v>228</v>
      </c>
      <c r="I926" s="72" t="s">
        <v>3</v>
      </c>
      <c r="M926" s="14" t="e">
        <f>IF(#REF!="n/a",0,VALUE(#REF!))</f>
        <v>#REF!</v>
      </c>
    </row>
    <row r="927" spans="1:13">
      <c r="A927" s="343"/>
      <c r="B927" s="343"/>
      <c r="C927" s="343"/>
      <c r="D927" s="343"/>
      <c r="E927" s="343"/>
      <c r="F927" s="343"/>
      <c r="G927" s="343"/>
      <c r="H927" s="343"/>
      <c r="I927" s="343"/>
      <c r="M927" s="14" t="e">
        <f>IF(#REF!="n/a",0,VALUE(#REF!))</f>
        <v>#REF!</v>
      </c>
    </row>
    <row r="928" spans="1:13">
      <c r="A928" s="343"/>
      <c r="B928" s="343"/>
      <c r="C928" s="343"/>
      <c r="D928" s="343"/>
      <c r="E928" s="343"/>
      <c r="F928" s="343"/>
      <c r="G928" s="343"/>
      <c r="H928" s="343"/>
      <c r="I928" s="343"/>
    </row>
    <row r="929" spans="1:11" ht="13.5" thickBot="1">
      <c r="A929" s="345"/>
      <c r="B929" s="345"/>
      <c r="C929" s="345"/>
      <c r="D929" s="345"/>
      <c r="E929" s="345"/>
      <c r="F929" s="345"/>
      <c r="G929" s="345"/>
      <c r="H929" s="345"/>
      <c r="I929" s="345"/>
    </row>
    <row r="930" spans="1:11" ht="13.5" thickBot="1">
      <c r="A930" s="99"/>
      <c r="B930" s="355" t="s">
        <v>302</v>
      </c>
      <c r="C930" s="356"/>
      <c r="D930" s="98">
        <v>8</v>
      </c>
      <c r="E930" s="8"/>
      <c r="F930" s="357" t="s">
        <v>853</v>
      </c>
      <c r="G930" s="358"/>
      <c r="H930" s="359"/>
      <c r="I930" s="149" t="e">
        <f>M902+M924</f>
        <v>#VALUE!</v>
      </c>
    </row>
    <row r="931" spans="1:11" ht="14.25" thickTop="1" thickBot="1">
      <c r="A931" s="349"/>
      <c r="B931" s="350"/>
      <c r="C931" s="350"/>
      <c r="D931" s="350"/>
      <c r="E931" s="351"/>
      <c r="F931" s="352" t="s">
        <v>301</v>
      </c>
      <c r="G931" s="353"/>
      <c r="H931" s="354"/>
      <c r="I931" s="150" t="e">
        <f>I930/D930*100</f>
        <v>#VALUE!</v>
      </c>
      <c r="K931" s="17"/>
    </row>
    <row r="932" spans="1:11">
      <c r="A932" s="430"/>
      <c r="B932" s="430"/>
      <c r="C932" s="430"/>
      <c r="D932" s="430"/>
      <c r="E932" s="430"/>
      <c r="F932" s="430"/>
      <c r="G932" s="430"/>
      <c r="H932" s="430"/>
      <c r="I932" s="430"/>
    </row>
    <row r="933" spans="1:11">
      <c r="A933" s="431"/>
      <c r="B933" s="431"/>
      <c r="C933" s="431"/>
      <c r="D933" s="431"/>
      <c r="E933" s="431"/>
      <c r="F933" s="431"/>
      <c r="G933" s="431"/>
      <c r="H933" s="431"/>
      <c r="I933" s="431"/>
    </row>
    <row r="934" spans="1:11">
      <c r="I934" s="157"/>
      <c r="J934" s="156" t="s">
        <v>1</v>
      </c>
    </row>
  </sheetData>
  <sheetProtection algorithmName="SHA-512" hashValue="7odoXG21KvgSygTRecoPueJt+MHhdeb+gNkclNCcDVBGXijKhUMUCLln94Crz0Jp7oSiFK76QDbt6RuaBTJ5Qg==" saltValue="f38xpKVoIL5gfKlEJLZKzQ==" spinCount="100000" sheet="1" objects="1" scenarios="1" selectLockedCells="1"/>
  <customSheetViews>
    <customSheetView guid="{DE7CC9E0-71D1-11D3-A272-00A0C9D6AAE3}" showRuler="0">
      <selection activeCell="A2" sqref="A2"/>
      <rowBreaks count="21" manualBreakCount="21">
        <brk id="48" max="9" man="1"/>
        <brk id="85" max="8" man="1"/>
        <brk id="129" max="8" man="1"/>
        <brk id="177" max="8" man="1"/>
        <brk id="221" max="8" man="1"/>
        <brk id="268" max="8" man="1"/>
        <brk id="360" max="8" man="1"/>
        <brk id="398" max="8" man="1"/>
        <brk id="439" max="8" man="1"/>
        <brk id="476" max="8" man="1"/>
        <brk id="516" max="8" man="1"/>
        <brk id="565" max="8" man="1"/>
        <brk id="614" max="8" man="1"/>
        <brk id="657" max="8" man="1"/>
        <brk id="699" max="8" man="1"/>
        <brk id="738" max="8" man="1"/>
        <brk id="787" max="8" man="1"/>
        <brk id="814" max="8" man="1"/>
        <brk id="852" max="8" man="1"/>
        <brk id="881" max="8" man="1"/>
        <brk id="915" max="8" man="1"/>
      </rowBreaks>
      <pageMargins left="0.78740157499999996" right="0.78740157499999996" top="0.75" bottom="0.984251969" header="0.5" footer="0.5"/>
      <pageSetup scale="98" orientation="portrait" r:id="rId1"/>
      <headerFooter alignWithMargins="0">
        <oddFooter>&amp;L&amp;"Arial,Bold"&amp;6Rev . E&amp;CSurvey Questionnaire&amp;RPage &amp;P</oddFooter>
      </headerFooter>
    </customSheetView>
  </customSheetViews>
  <mergeCells count="873">
    <mergeCell ref="B307:I307"/>
    <mergeCell ref="B308:I308"/>
    <mergeCell ref="B354:I354"/>
    <mergeCell ref="A355:I355"/>
    <mergeCell ref="A357:I359"/>
    <mergeCell ref="B146:I146"/>
    <mergeCell ref="B733:C733"/>
    <mergeCell ref="F733:H733"/>
    <mergeCell ref="A734:E734"/>
    <mergeCell ref="F734:H734"/>
    <mergeCell ref="A728:I728"/>
    <mergeCell ref="B710:I710"/>
    <mergeCell ref="A711:I711"/>
    <mergeCell ref="B725:I725"/>
    <mergeCell ref="B726:I726"/>
    <mergeCell ref="B727:I727"/>
    <mergeCell ref="B716:I716"/>
    <mergeCell ref="B717:I717"/>
    <mergeCell ref="B718:I718"/>
    <mergeCell ref="B719:I719"/>
    <mergeCell ref="B721:I721"/>
    <mergeCell ref="B722:I722"/>
    <mergeCell ref="B720:I720"/>
    <mergeCell ref="B723:I723"/>
    <mergeCell ref="B902:I902"/>
    <mergeCell ref="B901:I901"/>
    <mergeCell ref="B740:I740"/>
    <mergeCell ref="B767:I767"/>
    <mergeCell ref="B774:I774"/>
    <mergeCell ref="B775:I775"/>
    <mergeCell ref="B776:I776"/>
    <mergeCell ref="B781:I781"/>
    <mergeCell ref="B759:I759"/>
    <mergeCell ref="A760:I760"/>
    <mergeCell ref="A794:I794"/>
    <mergeCell ref="B821:I821"/>
    <mergeCell ref="B822:I822"/>
    <mergeCell ref="B817:H817"/>
    <mergeCell ref="A818:I819"/>
    <mergeCell ref="B812:C812"/>
    <mergeCell ref="F812:H812"/>
    <mergeCell ref="A813:E813"/>
    <mergeCell ref="F813:H813"/>
    <mergeCell ref="A809:I811"/>
    <mergeCell ref="A808:G808"/>
    <mergeCell ref="B804:I804"/>
    <mergeCell ref="B800:I800"/>
    <mergeCell ref="B846:I846"/>
    <mergeCell ref="A925:I925"/>
    <mergeCell ref="B909:I909"/>
    <mergeCell ref="B923:I923"/>
    <mergeCell ref="B745:I745"/>
    <mergeCell ref="B746:I746"/>
    <mergeCell ref="B747:I747"/>
    <mergeCell ref="B748:I748"/>
    <mergeCell ref="B749:I749"/>
    <mergeCell ref="B750:I750"/>
    <mergeCell ref="B751:I751"/>
    <mergeCell ref="B752:I752"/>
    <mergeCell ref="B753:I753"/>
    <mergeCell ref="B766:I766"/>
    <mergeCell ref="B770:I770"/>
    <mergeCell ref="B771:I771"/>
    <mergeCell ref="B772:I772"/>
    <mergeCell ref="B773:I773"/>
    <mergeCell ref="B777:I777"/>
    <mergeCell ref="B778:I778"/>
    <mergeCell ref="B779:I779"/>
    <mergeCell ref="A782:I782"/>
    <mergeCell ref="B799:I799"/>
    <mergeCell ref="A814:I816"/>
    <mergeCell ref="B820:I820"/>
    <mergeCell ref="A932:I933"/>
    <mergeCell ref="B891:I891"/>
    <mergeCell ref="B908:I908"/>
    <mergeCell ref="B910:I910"/>
    <mergeCell ref="B911:I911"/>
    <mergeCell ref="B912:I912"/>
    <mergeCell ref="B913:I913"/>
    <mergeCell ref="B914:I914"/>
    <mergeCell ref="B915:I915"/>
    <mergeCell ref="B916:I916"/>
    <mergeCell ref="B917:I917"/>
    <mergeCell ref="B918:I918"/>
    <mergeCell ref="B919:I919"/>
    <mergeCell ref="B921:I921"/>
    <mergeCell ref="B920:I920"/>
    <mergeCell ref="B922:I922"/>
    <mergeCell ref="B924:I924"/>
    <mergeCell ref="B896:I896"/>
    <mergeCell ref="A931:E931"/>
    <mergeCell ref="F931:H931"/>
    <mergeCell ref="A903:I903"/>
    <mergeCell ref="B930:C930"/>
    <mergeCell ref="F930:H930"/>
    <mergeCell ref="B900:I900"/>
    <mergeCell ref="B724:I724"/>
    <mergeCell ref="B788:I788"/>
    <mergeCell ref="B789:I789"/>
    <mergeCell ref="B790:I790"/>
    <mergeCell ref="B791:I791"/>
    <mergeCell ref="B792:I792"/>
    <mergeCell ref="B787:I787"/>
    <mergeCell ref="A795:G795"/>
    <mergeCell ref="A796:I798"/>
    <mergeCell ref="B737:H737"/>
    <mergeCell ref="A738:I739"/>
    <mergeCell ref="B742:I742"/>
    <mergeCell ref="B743:I743"/>
    <mergeCell ref="B744:I744"/>
    <mergeCell ref="A735:I736"/>
    <mergeCell ref="B756:I756"/>
    <mergeCell ref="B757:I757"/>
    <mergeCell ref="B758:I758"/>
    <mergeCell ref="B754:I754"/>
    <mergeCell ref="B755:I755"/>
    <mergeCell ref="B741:I741"/>
    <mergeCell ref="B765:I765"/>
    <mergeCell ref="B793:I793"/>
    <mergeCell ref="B705:I705"/>
    <mergeCell ref="B706:I706"/>
    <mergeCell ref="B707:I707"/>
    <mergeCell ref="B708:I708"/>
    <mergeCell ref="B709:I709"/>
    <mergeCell ref="B688:I688"/>
    <mergeCell ref="B699:I699"/>
    <mergeCell ref="B700:I700"/>
    <mergeCell ref="B693:I693"/>
    <mergeCell ref="A694:I694"/>
    <mergeCell ref="B701:I701"/>
    <mergeCell ref="B702:I702"/>
    <mergeCell ref="B703:I703"/>
    <mergeCell ref="B689:I689"/>
    <mergeCell ref="B690:I690"/>
    <mergeCell ref="B691:I691"/>
    <mergeCell ref="B692:I692"/>
    <mergeCell ref="B704:I704"/>
    <mergeCell ref="A695:G695"/>
    <mergeCell ref="A643:I643"/>
    <mergeCell ref="B673:I673"/>
    <mergeCell ref="B674:I674"/>
    <mergeCell ref="B675:I675"/>
    <mergeCell ref="A676:I676"/>
    <mergeCell ref="B669:I669"/>
    <mergeCell ref="B687:I687"/>
    <mergeCell ref="B686:I686"/>
    <mergeCell ref="B681:I681"/>
    <mergeCell ref="B682:I682"/>
    <mergeCell ref="B683:I683"/>
    <mergeCell ref="B684:I684"/>
    <mergeCell ref="B685:I685"/>
    <mergeCell ref="A677:G677"/>
    <mergeCell ref="A678:I680"/>
    <mergeCell ref="B664:I664"/>
    <mergeCell ref="B665:I665"/>
    <mergeCell ref="B666:I666"/>
    <mergeCell ref="B667:I667"/>
    <mergeCell ref="B668:I668"/>
    <mergeCell ref="B670:I670"/>
    <mergeCell ref="B671:I671"/>
    <mergeCell ref="B672:I672"/>
    <mergeCell ref="A661:I663"/>
    <mergeCell ref="B628:I628"/>
    <mergeCell ref="B629:I629"/>
    <mergeCell ref="B630:I630"/>
    <mergeCell ref="B626:I626"/>
    <mergeCell ref="B639:I639"/>
    <mergeCell ref="A625:A626"/>
    <mergeCell ref="B640:I640"/>
    <mergeCell ref="B641:I641"/>
    <mergeCell ref="B642:I642"/>
    <mergeCell ref="B654:I654"/>
    <mergeCell ref="B655:I655"/>
    <mergeCell ref="B656:I656"/>
    <mergeCell ref="B657:I657"/>
    <mergeCell ref="B658:I658"/>
    <mergeCell ref="A659:I659"/>
    <mergeCell ref="B585:I585"/>
    <mergeCell ref="B586:I586"/>
    <mergeCell ref="B591:I591"/>
    <mergeCell ref="B592:I592"/>
    <mergeCell ref="B593:I593"/>
    <mergeCell ref="B606:C606"/>
    <mergeCell ref="F606:H606"/>
    <mergeCell ref="A608:I609"/>
    <mergeCell ref="B618:I618"/>
    <mergeCell ref="B619:I619"/>
    <mergeCell ref="B610:H610"/>
    <mergeCell ref="B649:I649"/>
    <mergeCell ref="B650:I650"/>
    <mergeCell ref="B651:I651"/>
    <mergeCell ref="B652:I652"/>
    <mergeCell ref="B653:I653"/>
    <mergeCell ref="B625:I625"/>
    <mergeCell ref="B627:I627"/>
    <mergeCell ref="A498:I499"/>
    <mergeCell ref="F497:H497"/>
    <mergeCell ref="B500:H500"/>
    <mergeCell ref="A501:I502"/>
    <mergeCell ref="B503:I503"/>
    <mergeCell ref="B504:I504"/>
    <mergeCell ref="B505:I505"/>
    <mergeCell ref="B506:I506"/>
    <mergeCell ref="B507:I507"/>
    <mergeCell ref="B483:I483"/>
    <mergeCell ref="B484:I484"/>
    <mergeCell ref="B485:I485"/>
    <mergeCell ref="B486:I486"/>
    <mergeCell ref="B487:I487"/>
    <mergeCell ref="B488:I488"/>
    <mergeCell ref="B489:I489"/>
    <mergeCell ref="B490:I490"/>
    <mergeCell ref="A491:I491"/>
    <mergeCell ref="B428:I428"/>
    <mergeCell ref="B466:I466"/>
    <mergeCell ref="B467:I467"/>
    <mergeCell ref="B468:I468"/>
    <mergeCell ref="B469:I469"/>
    <mergeCell ref="B470:I470"/>
    <mergeCell ref="B433:I433"/>
    <mergeCell ref="B434:I434"/>
    <mergeCell ref="B435:I435"/>
    <mergeCell ref="B436:I436"/>
    <mergeCell ref="B465:I465"/>
    <mergeCell ref="B447:I447"/>
    <mergeCell ref="B448:I448"/>
    <mergeCell ref="B449:I449"/>
    <mergeCell ref="B450:I450"/>
    <mergeCell ref="B457:I457"/>
    <mergeCell ref="B458:I458"/>
    <mergeCell ref="A460:I460"/>
    <mergeCell ref="B444:I444"/>
    <mergeCell ref="B445:I445"/>
    <mergeCell ref="B446:I446"/>
    <mergeCell ref="B451:I451"/>
    <mergeCell ref="B452:I452"/>
    <mergeCell ref="B456:I456"/>
    <mergeCell ref="B409:I409"/>
    <mergeCell ref="B381:I381"/>
    <mergeCell ref="B382:I382"/>
    <mergeCell ref="B383:I383"/>
    <mergeCell ref="B393:I393"/>
    <mergeCell ref="B394:I394"/>
    <mergeCell ref="B395:I395"/>
    <mergeCell ref="B396:I396"/>
    <mergeCell ref="B397:I397"/>
    <mergeCell ref="B391:I391"/>
    <mergeCell ref="B392:I392"/>
    <mergeCell ref="B385:I385"/>
    <mergeCell ref="B386:I386"/>
    <mergeCell ref="B387:I387"/>
    <mergeCell ref="B388:I388"/>
    <mergeCell ref="B389:I389"/>
    <mergeCell ref="B390:I390"/>
    <mergeCell ref="A401:G401"/>
    <mergeCell ref="A402:I404"/>
    <mergeCell ref="B375:I375"/>
    <mergeCell ref="B410:I410"/>
    <mergeCell ref="B589:I589"/>
    <mergeCell ref="A471:I471"/>
    <mergeCell ref="B515:I515"/>
    <mergeCell ref="A579:I579"/>
    <mergeCell ref="B587:I587"/>
    <mergeCell ref="B588:I588"/>
    <mergeCell ref="B437:I437"/>
    <mergeCell ref="B438:I438"/>
    <mergeCell ref="A439:I439"/>
    <mergeCell ref="B481:I481"/>
    <mergeCell ref="B482:I482"/>
    <mergeCell ref="B412:I412"/>
    <mergeCell ref="B413:I413"/>
    <mergeCell ref="B432:I432"/>
    <mergeCell ref="B405:I405"/>
    <mergeCell ref="B406:I406"/>
    <mergeCell ref="B384:I384"/>
    <mergeCell ref="A400:I400"/>
    <mergeCell ref="B399:I399"/>
    <mergeCell ref="B398:I398"/>
    <mergeCell ref="B407:I407"/>
    <mergeCell ref="B408:I408"/>
    <mergeCell ref="B276:I276"/>
    <mergeCell ref="B280:I280"/>
    <mergeCell ref="B294:E294"/>
    <mergeCell ref="B295:E295"/>
    <mergeCell ref="B333:I333"/>
    <mergeCell ref="B334:I334"/>
    <mergeCell ref="B309:E309"/>
    <mergeCell ref="B310:E310"/>
    <mergeCell ref="B346:I346"/>
    <mergeCell ref="B344:I344"/>
    <mergeCell ref="B345:I345"/>
    <mergeCell ref="F320:H320"/>
    <mergeCell ref="B323:H323"/>
    <mergeCell ref="A320:E320"/>
    <mergeCell ref="B336:I336"/>
    <mergeCell ref="B337:I337"/>
    <mergeCell ref="A338:I338"/>
    <mergeCell ref="B289:I289"/>
    <mergeCell ref="B291:I291"/>
    <mergeCell ref="B293:E293"/>
    <mergeCell ref="B313:E313"/>
    <mergeCell ref="F313:I313"/>
    <mergeCell ref="B305:I305"/>
    <mergeCell ref="B306:I306"/>
    <mergeCell ref="B227:I227"/>
    <mergeCell ref="B228:I228"/>
    <mergeCell ref="B229:I229"/>
    <mergeCell ref="B230:J230"/>
    <mergeCell ref="B226:I226"/>
    <mergeCell ref="B231:I231"/>
    <mergeCell ref="B273:I273"/>
    <mergeCell ref="B274:I274"/>
    <mergeCell ref="B275:I275"/>
    <mergeCell ref="B239:I239"/>
    <mergeCell ref="B264:I264"/>
    <mergeCell ref="B265:I265"/>
    <mergeCell ref="B263:I263"/>
    <mergeCell ref="B245:I245"/>
    <mergeCell ref="B246:I246"/>
    <mergeCell ref="B247:I247"/>
    <mergeCell ref="B248:I248"/>
    <mergeCell ref="B249:I249"/>
    <mergeCell ref="B250:I250"/>
    <mergeCell ref="B251:I251"/>
    <mergeCell ref="B252:I252"/>
    <mergeCell ref="B253:I253"/>
    <mergeCell ref="A258:I258"/>
    <mergeCell ref="B254:I254"/>
    <mergeCell ref="B197:I197"/>
    <mergeCell ref="B196:I196"/>
    <mergeCell ref="B210:C210"/>
    <mergeCell ref="F210:H210"/>
    <mergeCell ref="B191:I191"/>
    <mergeCell ref="B192:I192"/>
    <mergeCell ref="B193:I193"/>
    <mergeCell ref="B194:I194"/>
    <mergeCell ref="B195:I195"/>
    <mergeCell ref="A206:I208"/>
    <mergeCell ref="A209:E209"/>
    <mergeCell ref="F209:H209"/>
    <mergeCell ref="A204:I204"/>
    <mergeCell ref="B199:I199"/>
    <mergeCell ref="B200:I200"/>
    <mergeCell ref="B201:I201"/>
    <mergeCell ref="B202:I202"/>
    <mergeCell ref="B203:I203"/>
    <mergeCell ref="B198:I198"/>
    <mergeCell ref="B184:I184"/>
    <mergeCell ref="B187:I187"/>
    <mergeCell ref="B186:I186"/>
    <mergeCell ref="B185:I185"/>
    <mergeCell ref="B165:I165"/>
    <mergeCell ref="B173:I173"/>
    <mergeCell ref="B163:I163"/>
    <mergeCell ref="B164:I164"/>
    <mergeCell ref="B167:I167"/>
    <mergeCell ref="B168:I168"/>
    <mergeCell ref="B174:I174"/>
    <mergeCell ref="B178:I178"/>
    <mergeCell ref="B175:I175"/>
    <mergeCell ref="B176:I176"/>
    <mergeCell ref="B177:I177"/>
    <mergeCell ref="C95:G95"/>
    <mergeCell ref="H95:I95"/>
    <mergeCell ref="B120:I120"/>
    <mergeCell ref="B121:I121"/>
    <mergeCell ref="A112:I112"/>
    <mergeCell ref="B101:I101"/>
    <mergeCell ref="B103:I103"/>
    <mergeCell ref="B105:I105"/>
    <mergeCell ref="B106:I106"/>
    <mergeCell ref="B107:I107"/>
    <mergeCell ref="B108:I108"/>
    <mergeCell ref="B110:I110"/>
    <mergeCell ref="B104:I104"/>
    <mergeCell ref="B98:I98"/>
    <mergeCell ref="B76:G76"/>
    <mergeCell ref="B109:I109"/>
    <mergeCell ref="B49:I49"/>
    <mergeCell ref="B50:I50"/>
    <mergeCell ref="B51:I51"/>
    <mergeCell ref="A52:I52"/>
    <mergeCell ref="A96:I97"/>
    <mergeCell ref="A93:J94"/>
    <mergeCell ref="A53:G53"/>
    <mergeCell ref="A70:G70"/>
    <mergeCell ref="A87:G87"/>
    <mergeCell ref="A86:I86"/>
    <mergeCell ref="H75:I75"/>
    <mergeCell ref="H76:I76"/>
    <mergeCell ref="H77:I77"/>
    <mergeCell ref="H78:I78"/>
    <mergeCell ref="H79:I79"/>
    <mergeCell ref="B85:I85"/>
    <mergeCell ref="B80:I80"/>
    <mergeCell ref="B81:I81"/>
    <mergeCell ref="F91:H91"/>
    <mergeCell ref="F92:H92"/>
    <mergeCell ref="A91:E91"/>
    <mergeCell ref="B92:C92"/>
    <mergeCell ref="B22:I22"/>
    <mergeCell ref="B23:I23"/>
    <mergeCell ref="B24:I24"/>
    <mergeCell ref="B25:I25"/>
    <mergeCell ref="B35:I35"/>
    <mergeCell ref="B40:I40"/>
    <mergeCell ref="B41:I41"/>
    <mergeCell ref="B42:I42"/>
    <mergeCell ref="B43:I43"/>
    <mergeCell ref="B44:I44"/>
    <mergeCell ref="B45:I45"/>
    <mergeCell ref="B46:I46"/>
    <mergeCell ref="B47:I47"/>
    <mergeCell ref="B48:I48"/>
    <mergeCell ref="B26:I26"/>
    <mergeCell ref="B27:I27"/>
    <mergeCell ref="A30:I30"/>
    <mergeCell ref="B28:I28"/>
    <mergeCell ref="B36:I36"/>
    <mergeCell ref="B37:I37"/>
    <mergeCell ref="B38:I38"/>
    <mergeCell ref="B39:I39"/>
    <mergeCell ref="A32:I34"/>
    <mergeCell ref="A31:G31"/>
    <mergeCell ref="B29:I29"/>
    <mergeCell ref="B1:I1"/>
    <mergeCell ref="H2:I2"/>
    <mergeCell ref="C2:G2"/>
    <mergeCell ref="B4:I4"/>
    <mergeCell ref="A3:I3"/>
    <mergeCell ref="B21:I21"/>
    <mergeCell ref="B5:I5"/>
    <mergeCell ref="B6:I6"/>
    <mergeCell ref="B7:I7"/>
    <mergeCell ref="B8:I8"/>
    <mergeCell ref="B9:I9"/>
    <mergeCell ref="B10:I10"/>
    <mergeCell ref="A15:I15"/>
    <mergeCell ref="B11:I11"/>
    <mergeCell ref="B12:I12"/>
    <mergeCell ref="B13:I13"/>
    <mergeCell ref="B14:I14"/>
    <mergeCell ref="B20:I20"/>
    <mergeCell ref="A17:I19"/>
    <mergeCell ref="A16:G16"/>
    <mergeCell ref="A211:J212"/>
    <mergeCell ref="B172:I172"/>
    <mergeCell ref="B135:I135"/>
    <mergeCell ref="B166:J166"/>
    <mergeCell ref="B154:I154"/>
    <mergeCell ref="B155:I155"/>
    <mergeCell ref="B162:I162"/>
    <mergeCell ref="B156:I156"/>
    <mergeCell ref="A157:I157"/>
    <mergeCell ref="B169:I169"/>
    <mergeCell ref="B170:I170"/>
    <mergeCell ref="B171:I171"/>
    <mergeCell ref="B188:I188"/>
    <mergeCell ref="B189:I189"/>
    <mergeCell ref="B190:I190"/>
    <mergeCell ref="B153:I153"/>
    <mergeCell ref="B152:I152"/>
    <mergeCell ref="B144:I144"/>
    <mergeCell ref="B145:I145"/>
    <mergeCell ref="B150:I150"/>
    <mergeCell ref="B151:I151"/>
    <mergeCell ref="B147:I147"/>
    <mergeCell ref="B136:I136"/>
    <mergeCell ref="B137:I137"/>
    <mergeCell ref="B216:I216"/>
    <mergeCell ref="B217:I217"/>
    <mergeCell ref="B218:I218"/>
    <mergeCell ref="B213:H213"/>
    <mergeCell ref="A214:I215"/>
    <mergeCell ref="B266:I266"/>
    <mergeCell ref="B267:I267"/>
    <mergeCell ref="B269:I269"/>
    <mergeCell ref="B270:I270"/>
    <mergeCell ref="B222:I222"/>
    <mergeCell ref="B223:I223"/>
    <mergeCell ref="B224:I224"/>
    <mergeCell ref="B225:I225"/>
    <mergeCell ref="B232:I232"/>
    <mergeCell ref="B233:I233"/>
    <mergeCell ref="B234:I234"/>
    <mergeCell ref="B235:I235"/>
    <mergeCell ref="B236:I236"/>
    <mergeCell ref="B238:I238"/>
    <mergeCell ref="A240:I240"/>
    <mergeCell ref="B237:I237"/>
    <mergeCell ref="B219:I219"/>
    <mergeCell ref="B220:I220"/>
    <mergeCell ref="B221:I221"/>
    <mergeCell ref="B255:I255"/>
    <mergeCell ref="B256:I256"/>
    <mergeCell ref="B257:I257"/>
    <mergeCell ref="A241:G241"/>
    <mergeCell ref="A242:I244"/>
    <mergeCell ref="A259:G259"/>
    <mergeCell ref="A260:I262"/>
    <mergeCell ref="B319:C319"/>
    <mergeCell ref="F319:H319"/>
    <mergeCell ref="B281:I281"/>
    <mergeCell ref="A282:I282"/>
    <mergeCell ref="B297:E297"/>
    <mergeCell ref="G293:I293"/>
    <mergeCell ref="G294:I294"/>
    <mergeCell ref="G295:I295"/>
    <mergeCell ref="G296:I296"/>
    <mergeCell ref="B298:I298"/>
    <mergeCell ref="B299:I299"/>
    <mergeCell ref="F297:I297"/>
    <mergeCell ref="A283:G283"/>
    <mergeCell ref="A284:I286"/>
    <mergeCell ref="A287:A288"/>
    <mergeCell ref="B287:I287"/>
    <mergeCell ref="B288:I288"/>
    <mergeCell ref="A377:G377"/>
    <mergeCell ref="A378:I380"/>
    <mergeCell ref="B271:I271"/>
    <mergeCell ref="B272:I272"/>
    <mergeCell ref="B277:I277"/>
    <mergeCell ref="B278:I278"/>
    <mergeCell ref="B279:I279"/>
    <mergeCell ref="B304:E304"/>
    <mergeCell ref="G300:I300"/>
    <mergeCell ref="G301:I301"/>
    <mergeCell ref="G302:I302"/>
    <mergeCell ref="G303:I303"/>
    <mergeCell ref="B296:E296"/>
    <mergeCell ref="F304:I304"/>
    <mergeCell ref="B301:E301"/>
    <mergeCell ref="B300:E300"/>
    <mergeCell ref="B302:E302"/>
    <mergeCell ref="B303:E303"/>
    <mergeCell ref="B290:I290"/>
    <mergeCell ref="B311:E311"/>
    <mergeCell ref="B312:E312"/>
    <mergeCell ref="G309:I309"/>
    <mergeCell ref="G312:I312"/>
    <mergeCell ref="A314:I314"/>
    <mergeCell ref="B348:I348"/>
    <mergeCell ref="B360:I360"/>
    <mergeCell ref="B361:I361"/>
    <mergeCell ref="B371:I371"/>
    <mergeCell ref="B372:I372"/>
    <mergeCell ref="B373:I373"/>
    <mergeCell ref="B374:I374"/>
    <mergeCell ref="B362:I362"/>
    <mergeCell ref="B363:I363"/>
    <mergeCell ref="B364:I364"/>
    <mergeCell ref="B365:I365"/>
    <mergeCell ref="B366:I366"/>
    <mergeCell ref="B367:I367"/>
    <mergeCell ref="B368:I368"/>
    <mergeCell ref="B369:I369"/>
    <mergeCell ref="B370:I370"/>
    <mergeCell ref="A321:I322"/>
    <mergeCell ref="G310:I310"/>
    <mergeCell ref="G311:I311"/>
    <mergeCell ref="B328:I328"/>
    <mergeCell ref="B329:I329"/>
    <mergeCell ref="B330:I330"/>
    <mergeCell ref="B331:I331"/>
    <mergeCell ref="B332:I332"/>
    <mergeCell ref="A340:I342"/>
    <mergeCell ref="A315:G315"/>
    <mergeCell ref="A316:I318"/>
    <mergeCell ref="A339:G339"/>
    <mergeCell ref="B335:I335"/>
    <mergeCell ref="A324:I325"/>
    <mergeCell ref="B326:I326"/>
    <mergeCell ref="B327:I327"/>
    <mergeCell ref="B477:I477"/>
    <mergeCell ref="B478:I478"/>
    <mergeCell ref="B479:I479"/>
    <mergeCell ref="B480:I480"/>
    <mergeCell ref="B455:I455"/>
    <mergeCell ref="B459:I459"/>
    <mergeCell ref="B427:I427"/>
    <mergeCell ref="B343:I343"/>
    <mergeCell ref="B349:I349"/>
    <mergeCell ref="B350:I350"/>
    <mergeCell ref="B351:I351"/>
    <mergeCell ref="B352:I352"/>
    <mergeCell ref="B353:I353"/>
    <mergeCell ref="A356:G356"/>
    <mergeCell ref="B424:I424"/>
    <mergeCell ref="B425:I425"/>
    <mergeCell ref="B426:I426"/>
    <mergeCell ref="B414:I414"/>
    <mergeCell ref="B415:I415"/>
    <mergeCell ref="B416:I416"/>
    <mergeCell ref="B417:I417"/>
    <mergeCell ref="B418:I418"/>
    <mergeCell ref="B411:I411"/>
    <mergeCell ref="B347:I347"/>
    <mergeCell ref="B541:I541"/>
    <mergeCell ref="B542:I542"/>
    <mergeCell ref="B543:I543"/>
    <mergeCell ref="B544:I544"/>
    <mergeCell ref="B545:I545"/>
    <mergeCell ref="B548:I548"/>
    <mergeCell ref="A549:I549"/>
    <mergeCell ref="B590:I590"/>
    <mergeCell ref="B594:I594"/>
    <mergeCell ref="B578:I578"/>
    <mergeCell ref="B572:I572"/>
    <mergeCell ref="B573:I573"/>
    <mergeCell ref="B574:I574"/>
    <mergeCell ref="B576:I576"/>
    <mergeCell ref="B577:I577"/>
    <mergeCell ref="A550:G550"/>
    <mergeCell ref="A551:I553"/>
    <mergeCell ref="B571:I571"/>
    <mergeCell ref="B561:I561"/>
    <mergeCell ref="B562:I562"/>
    <mergeCell ref="B575:I575"/>
    <mergeCell ref="B546:I546"/>
    <mergeCell ref="B547:I547"/>
    <mergeCell ref="B554:I554"/>
    <mergeCell ref="B555:I555"/>
    <mergeCell ref="B614:I614"/>
    <mergeCell ref="B615:I615"/>
    <mergeCell ref="A607:E607"/>
    <mergeCell ref="F607:H607"/>
    <mergeCell ref="B598:I598"/>
    <mergeCell ref="B599:I599"/>
    <mergeCell ref="A601:I601"/>
    <mergeCell ref="B600:I600"/>
    <mergeCell ref="B597:I597"/>
    <mergeCell ref="B563:I563"/>
    <mergeCell ref="B564:I564"/>
    <mergeCell ref="B565:I565"/>
    <mergeCell ref="B566:I566"/>
    <mergeCell ref="B567:I567"/>
    <mergeCell ref="B596:I596"/>
    <mergeCell ref="B569:I569"/>
    <mergeCell ref="B570:I570"/>
    <mergeCell ref="A620:I620"/>
    <mergeCell ref="B768:I768"/>
    <mergeCell ref="B769:I769"/>
    <mergeCell ref="B584:I584"/>
    <mergeCell ref="B556:I556"/>
    <mergeCell ref="B557:I557"/>
    <mergeCell ref="B558:I558"/>
    <mergeCell ref="B559:I559"/>
    <mergeCell ref="B560:I560"/>
    <mergeCell ref="B631:I631"/>
    <mergeCell ref="B632:I632"/>
    <mergeCell ref="B633:I633"/>
    <mergeCell ref="B634:I634"/>
    <mergeCell ref="B635:I635"/>
    <mergeCell ref="B636:I636"/>
    <mergeCell ref="B637:I637"/>
    <mergeCell ref="B638:I638"/>
    <mergeCell ref="A611:I612"/>
    <mergeCell ref="B613:I613"/>
    <mergeCell ref="B568:I568"/>
    <mergeCell ref="B595:I595"/>
    <mergeCell ref="B616:I616"/>
    <mergeCell ref="B617:I617"/>
    <mergeCell ref="B648:I648"/>
    <mergeCell ref="A850:I852"/>
    <mergeCell ref="B823:I823"/>
    <mergeCell ref="B824:I824"/>
    <mergeCell ref="B825:I825"/>
    <mergeCell ref="B826:I826"/>
    <mergeCell ref="B827:I827"/>
    <mergeCell ref="B828:I828"/>
    <mergeCell ref="B830:I830"/>
    <mergeCell ref="B831:I831"/>
    <mergeCell ref="A848:I848"/>
    <mergeCell ref="A849:G849"/>
    <mergeCell ref="B842:I842"/>
    <mergeCell ref="B805:I805"/>
    <mergeCell ref="B806:I806"/>
    <mergeCell ref="A807:I807"/>
    <mergeCell ref="B802:I802"/>
    <mergeCell ref="B843:I843"/>
    <mergeCell ref="B844:I844"/>
    <mergeCell ref="B845:I845"/>
    <mergeCell ref="B832:I832"/>
    <mergeCell ref="B833:I833"/>
    <mergeCell ref="B839:I839"/>
    <mergeCell ref="B840:I840"/>
    <mergeCell ref="B841:I841"/>
    <mergeCell ref="B829:I829"/>
    <mergeCell ref="B834:I834"/>
    <mergeCell ref="B899:I899"/>
    <mergeCell ref="B870:I870"/>
    <mergeCell ref="A878:I880"/>
    <mergeCell ref="B881:H881"/>
    <mergeCell ref="A882:I883"/>
    <mergeCell ref="B884:I884"/>
    <mergeCell ref="B885:I885"/>
    <mergeCell ref="B886:I886"/>
    <mergeCell ref="B887:I887"/>
    <mergeCell ref="B888:I888"/>
    <mergeCell ref="A871:I871"/>
    <mergeCell ref="A872:G872"/>
    <mergeCell ref="A873:I875"/>
    <mergeCell ref="B889:I889"/>
    <mergeCell ref="B82:I82"/>
    <mergeCell ref="B83:I83"/>
    <mergeCell ref="B84:I84"/>
    <mergeCell ref="B78:G78"/>
    <mergeCell ref="B79:G79"/>
    <mergeCell ref="A54:I56"/>
    <mergeCell ref="A71:I73"/>
    <mergeCell ref="A88:I90"/>
    <mergeCell ref="B63:I63"/>
    <mergeCell ref="B64:I64"/>
    <mergeCell ref="B65:I65"/>
    <mergeCell ref="B75:G75"/>
    <mergeCell ref="B74:I74"/>
    <mergeCell ref="A69:I69"/>
    <mergeCell ref="B66:I66"/>
    <mergeCell ref="B67:I67"/>
    <mergeCell ref="B68:I68"/>
    <mergeCell ref="B77:G77"/>
    <mergeCell ref="B60:I60"/>
    <mergeCell ref="B61:I61"/>
    <mergeCell ref="B62:I62"/>
    <mergeCell ref="B57:I57"/>
    <mergeCell ref="B58:I58"/>
    <mergeCell ref="B59:I59"/>
    <mergeCell ref="B148:I148"/>
    <mergeCell ref="B119:I119"/>
    <mergeCell ref="B143:I143"/>
    <mergeCell ref="B141:I141"/>
    <mergeCell ref="B142:I142"/>
    <mergeCell ref="A179:I179"/>
    <mergeCell ref="B99:I99"/>
    <mergeCell ref="B100:I100"/>
    <mergeCell ref="B102:I102"/>
    <mergeCell ref="B111:I111"/>
    <mergeCell ref="B122:I122"/>
    <mergeCell ref="B124:I124"/>
    <mergeCell ref="B140:I140"/>
    <mergeCell ref="B138:I138"/>
    <mergeCell ref="A130:I130"/>
    <mergeCell ref="B128:I128"/>
    <mergeCell ref="B129:I129"/>
    <mergeCell ref="B528:I528"/>
    <mergeCell ref="B518:I518"/>
    <mergeCell ref="B519:I519"/>
    <mergeCell ref="B520:I520"/>
    <mergeCell ref="B521:I521"/>
    <mergeCell ref="B522:I522"/>
    <mergeCell ref="A113:G113"/>
    <mergeCell ref="A114:I116"/>
    <mergeCell ref="A131:G131"/>
    <mergeCell ref="A132:I134"/>
    <mergeCell ref="A158:G158"/>
    <mergeCell ref="A159:I161"/>
    <mergeCell ref="A180:G180"/>
    <mergeCell ref="A181:I183"/>
    <mergeCell ref="A205:G205"/>
    <mergeCell ref="B127:I127"/>
    <mergeCell ref="B126:I126"/>
    <mergeCell ref="B117:I117"/>
    <mergeCell ref="B123:I123"/>
    <mergeCell ref="B125:I125"/>
    <mergeCell ref="B118:I118"/>
    <mergeCell ref="A117:A119"/>
    <mergeCell ref="B139:I139"/>
    <mergeCell ref="B149:I149"/>
    <mergeCell ref="B508:I508"/>
    <mergeCell ref="B509:I509"/>
    <mergeCell ref="B510:I510"/>
    <mergeCell ref="B511:I511"/>
    <mergeCell ref="B512:I512"/>
    <mergeCell ref="B513:I513"/>
    <mergeCell ref="B514:I514"/>
    <mergeCell ref="B516:I516"/>
    <mergeCell ref="B517:I517"/>
    <mergeCell ref="A420:G420"/>
    <mergeCell ref="A421:I423"/>
    <mergeCell ref="A376:I376"/>
    <mergeCell ref="A419:I419"/>
    <mergeCell ref="A523:I523"/>
    <mergeCell ref="A525:I527"/>
    <mergeCell ref="B429:I429"/>
    <mergeCell ref="B430:I430"/>
    <mergeCell ref="B431:I431"/>
    <mergeCell ref="B453:I453"/>
    <mergeCell ref="B454:I454"/>
    <mergeCell ref="A440:G440"/>
    <mergeCell ref="A441:I443"/>
    <mergeCell ref="A461:G461"/>
    <mergeCell ref="A496:E496"/>
    <mergeCell ref="F496:H496"/>
    <mergeCell ref="B497:C497"/>
    <mergeCell ref="B476:I476"/>
    <mergeCell ref="A462:I464"/>
    <mergeCell ref="A472:G472"/>
    <mergeCell ref="A473:I475"/>
    <mergeCell ref="A492:G492"/>
    <mergeCell ref="A493:I495"/>
    <mergeCell ref="A524:G524"/>
    <mergeCell ref="B867:I867"/>
    <mergeCell ref="B530:I530"/>
    <mergeCell ref="B531:I531"/>
    <mergeCell ref="B532:I532"/>
    <mergeCell ref="B533:I533"/>
    <mergeCell ref="B534:I534"/>
    <mergeCell ref="B535:I535"/>
    <mergeCell ref="B538:I538"/>
    <mergeCell ref="B536:I536"/>
    <mergeCell ref="B537:I537"/>
    <mergeCell ref="B854:I854"/>
    <mergeCell ref="B855:I855"/>
    <mergeCell ref="B856:I856"/>
    <mergeCell ref="B858:I858"/>
    <mergeCell ref="B859:I859"/>
    <mergeCell ref="B860:I860"/>
    <mergeCell ref="B853:I853"/>
    <mergeCell ref="B835:I835"/>
    <mergeCell ref="B836:I836"/>
    <mergeCell ref="B837:I837"/>
    <mergeCell ref="B838:I838"/>
    <mergeCell ref="B847:I847"/>
    <mergeCell ref="B801:I801"/>
    <mergeCell ref="B803:I803"/>
    <mergeCell ref="B529:I529"/>
    <mergeCell ref="A927:I929"/>
    <mergeCell ref="A696:I698"/>
    <mergeCell ref="A712:G712"/>
    <mergeCell ref="A713:I715"/>
    <mergeCell ref="A729:G729"/>
    <mergeCell ref="A730:I732"/>
    <mergeCell ref="A761:G761"/>
    <mergeCell ref="A762:I764"/>
    <mergeCell ref="A783:G783"/>
    <mergeCell ref="A784:I786"/>
    <mergeCell ref="A877:E877"/>
    <mergeCell ref="F877:H877"/>
    <mergeCell ref="B868:I868"/>
    <mergeCell ref="B869:I869"/>
    <mergeCell ref="B876:C876"/>
    <mergeCell ref="F876:H876"/>
    <mergeCell ref="B861:I861"/>
    <mergeCell ref="B862:I862"/>
    <mergeCell ref="B780:I780"/>
    <mergeCell ref="B863:I863"/>
    <mergeCell ref="B864:I864"/>
    <mergeCell ref="B865:I865"/>
    <mergeCell ref="B866:I866"/>
    <mergeCell ref="B857:I857"/>
    <mergeCell ref="B268:J268"/>
    <mergeCell ref="B292:I292"/>
    <mergeCell ref="A904:G904"/>
    <mergeCell ref="A905:I907"/>
    <mergeCell ref="A926:G926"/>
    <mergeCell ref="A580:G580"/>
    <mergeCell ref="A581:I583"/>
    <mergeCell ref="A602:G602"/>
    <mergeCell ref="A603:I605"/>
    <mergeCell ref="A621:G621"/>
    <mergeCell ref="A622:I624"/>
    <mergeCell ref="A644:G644"/>
    <mergeCell ref="A645:I647"/>
    <mergeCell ref="A660:G660"/>
    <mergeCell ref="B890:I890"/>
    <mergeCell ref="B892:I892"/>
    <mergeCell ref="B893:I893"/>
    <mergeCell ref="B894:I894"/>
    <mergeCell ref="B895:I895"/>
    <mergeCell ref="B897:I897"/>
    <mergeCell ref="B898:I898"/>
    <mergeCell ref="B539:I539"/>
    <mergeCell ref="B540:I540"/>
  </mergeCells>
  <phoneticPr fontId="0" type="noConversion"/>
  <conditionalFormatting sqref="I92 I320">
    <cfRule type="cellIs" dxfId="98" priority="106" stopIfTrue="1" operator="greaterThanOrEqual">
      <formula>90</formula>
    </cfRule>
    <cfRule type="cellIs" dxfId="97" priority="107" stopIfTrue="1" operator="between">
      <formula>80</formula>
      <formula>89.9</formula>
    </cfRule>
    <cfRule type="cellIs" dxfId="96" priority="108" stopIfTrue="1" operator="lessThan">
      <formula>80</formula>
    </cfRule>
  </conditionalFormatting>
  <conditionalFormatting sqref="I315 I283 I259 I241 I87 I70 I53 I31 I16">
    <cfRule type="cellIs" dxfId="95" priority="115" stopIfTrue="1" operator="equal">
      <formula>"n/a"</formula>
    </cfRule>
    <cfRule type="cellIs" dxfId="94" priority="116" stopIfTrue="1" operator="between">
      <formula>0</formula>
      <formula>4</formula>
    </cfRule>
    <cfRule type="cellIs" dxfId="93" priority="117" stopIfTrue="1" operator="notBetween">
      <formula>0</formula>
      <formula>4</formula>
    </cfRule>
  </conditionalFormatting>
  <conditionalFormatting sqref="I210">
    <cfRule type="cellIs" dxfId="92" priority="94" stopIfTrue="1" operator="greaterThanOrEqual">
      <formula>90</formula>
    </cfRule>
    <cfRule type="cellIs" dxfId="91" priority="95" stopIfTrue="1" operator="between">
      <formula>80</formula>
      <formula>89.9</formula>
    </cfRule>
    <cfRule type="cellIs" dxfId="90" priority="96" stopIfTrue="1" operator="lessThan">
      <formula>80</formula>
    </cfRule>
  </conditionalFormatting>
  <conditionalFormatting sqref="I205 I180 I158 I131 I113">
    <cfRule type="cellIs" dxfId="89" priority="97" stopIfTrue="1" operator="equal">
      <formula>"n/a"</formula>
    </cfRule>
    <cfRule type="cellIs" dxfId="88" priority="98" stopIfTrue="1" operator="between">
      <formula>0</formula>
      <formula>4</formula>
    </cfRule>
    <cfRule type="cellIs" dxfId="87" priority="99" stopIfTrue="1" operator="notBetween">
      <formula>0</formula>
      <formula>4</formula>
    </cfRule>
  </conditionalFormatting>
  <conditionalFormatting sqref="I356 I339">
    <cfRule type="cellIs" dxfId="86" priority="91" stopIfTrue="1" operator="equal">
      <formula>"n/a"</formula>
    </cfRule>
    <cfRule type="cellIs" dxfId="85" priority="92" stopIfTrue="1" operator="between">
      <formula>0</formula>
      <formula>4</formula>
    </cfRule>
    <cfRule type="cellIs" dxfId="84" priority="93" stopIfTrue="1" operator="notBetween">
      <formula>0</formula>
      <formula>4</formula>
    </cfRule>
  </conditionalFormatting>
  <conditionalFormatting sqref="I401 I377">
    <cfRule type="cellIs" dxfId="83" priority="88" stopIfTrue="1" operator="equal">
      <formula>"n/a"</formula>
    </cfRule>
    <cfRule type="cellIs" dxfId="82" priority="89" stopIfTrue="1" operator="between">
      <formula>0</formula>
      <formula>4</formula>
    </cfRule>
    <cfRule type="cellIs" dxfId="81" priority="90" stopIfTrue="1" operator="notBetween">
      <formula>0</formula>
      <formula>4</formula>
    </cfRule>
  </conditionalFormatting>
  <conditionalFormatting sqref="I440 I420">
    <cfRule type="cellIs" dxfId="80" priority="82" stopIfTrue="1" operator="equal">
      <formula>"n/a"</formula>
    </cfRule>
    <cfRule type="cellIs" dxfId="79" priority="83" stopIfTrue="1" operator="between">
      <formula>0</formula>
      <formula>4</formula>
    </cfRule>
    <cfRule type="cellIs" dxfId="78" priority="84" stopIfTrue="1" operator="notBetween">
      <formula>0</formula>
      <formula>4</formula>
    </cfRule>
  </conditionalFormatting>
  <conditionalFormatting sqref="I472 I461">
    <cfRule type="cellIs" dxfId="77" priority="79" stopIfTrue="1" operator="equal">
      <formula>"n/a"</formula>
    </cfRule>
    <cfRule type="cellIs" dxfId="76" priority="80" stopIfTrue="1" operator="between">
      <formula>0</formula>
      <formula>4</formula>
    </cfRule>
    <cfRule type="cellIs" dxfId="75" priority="81" stopIfTrue="1" operator="notBetween">
      <formula>0</formula>
      <formula>4</formula>
    </cfRule>
  </conditionalFormatting>
  <conditionalFormatting sqref="I497">
    <cfRule type="cellIs" dxfId="74" priority="73" stopIfTrue="1" operator="greaterThanOrEqual">
      <formula>90</formula>
    </cfRule>
    <cfRule type="cellIs" dxfId="73" priority="74" stopIfTrue="1" operator="between">
      <formula>80</formula>
      <formula>89.9</formula>
    </cfRule>
    <cfRule type="cellIs" dxfId="72" priority="75" stopIfTrue="1" operator="lessThan">
      <formula>80</formula>
    </cfRule>
  </conditionalFormatting>
  <conditionalFormatting sqref="I492">
    <cfRule type="cellIs" dxfId="71" priority="76" stopIfTrue="1" operator="equal">
      <formula>"n/a"</formula>
    </cfRule>
    <cfRule type="cellIs" dxfId="70" priority="77" stopIfTrue="1" operator="between">
      <formula>0</formula>
      <formula>4</formula>
    </cfRule>
    <cfRule type="cellIs" dxfId="69" priority="78" stopIfTrue="1" operator="notBetween">
      <formula>0</formula>
      <formula>4</formula>
    </cfRule>
  </conditionalFormatting>
  <conditionalFormatting sqref="I524">
    <cfRule type="cellIs" dxfId="68" priority="70" stopIfTrue="1" operator="equal">
      <formula>"n/a"</formula>
    </cfRule>
    <cfRule type="cellIs" dxfId="67" priority="71" stopIfTrue="1" operator="between">
      <formula>0</formula>
      <formula>4</formula>
    </cfRule>
    <cfRule type="cellIs" dxfId="66" priority="72" stopIfTrue="1" operator="notBetween">
      <formula>0</formula>
      <formula>4</formula>
    </cfRule>
  </conditionalFormatting>
  <conditionalFormatting sqref="I550">
    <cfRule type="cellIs" dxfId="65" priority="67" stopIfTrue="1" operator="equal">
      <formula>"n/a"</formula>
    </cfRule>
    <cfRule type="cellIs" dxfId="64" priority="68" stopIfTrue="1" operator="between">
      <formula>0</formula>
      <formula>4</formula>
    </cfRule>
    <cfRule type="cellIs" dxfId="63" priority="69" stopIfTrue="1" operator="notBetween">
      <formula>0</formula>
      <formula>4</formula>
    </cfRule>
  </conditionalFormatting>
  <conditionalFormatting sqref="I607">
    <cfRule type="cellIs" dxfId="62" priority="61" stopIfTrue="1" operator="greaterThanOrEqual">
      <formula>90</formula>
    </cfRule>
    <cfRule type="cellIs" dxfId="61" priority="62" stopIfTrue="1" operator="between">
      <formula>80</formula>
      <formula>89.9</formula>
    </cfRule>
    <cfRule type="cellIs" dxfId="60" priority="63" stopIfTrue="1" operator="lessThan">
      <formula>80</formula>
    </cfRule>
  </conditionalFormatting>
  <conditionalFormatting sqref="I602 I580">
    <cfRule type="cellIs" dxfId="59" priority="64" stopIfTrue="1" operator="equal">
      <formula>"n/a"</formula>
    </cfRule>
    <cfRule type="cellIs" dxfId="58" priority="65" stopIfTrue="1" operator="between">
      <formula>0</formula>
      <formula>4</formula>
    </cfRule>
    <cfRule type="cellIs" dxfId="57" priority="66" stopIfTrue="1" operator="notBetween">
      <formula>0</formula>
      <formula>4</formula>
    </cfRule>
  </conditionalFormatting>
  <conditionalFormatting sqref="I621">
    <cfRule type="cellIs" dxfId="56" priority="58" stopIfTrue="1" operator="equal">
      <formula>"n/a"</formula>
    </cfRule>
    <cfRule type="cellIs" dxfId="55" priority="59" stopIfTrue="1" operator="between">
      <formula>0</formula>
      <formula>4</formula>
    </cfRule>
    <cfRule type="cellIs" dxfId="54" priority="60" stopIfTrue="1" operator="notBetween">
      <formula>0</formula>
      <formula>4</formula>
    </cfRule>
  </conditionalFormatting>
  <conditionalFormatting sqref="I644">
    <cfRule type="cellIs" dxfId="53" priority="55" stopIfTrue="1" operator="equal">
      <formula>"n/a"</formula>
    </cfRule>
    <cfRule type="cellIs" dxfId="52" priority="56" stopIfTrue="1" operator="between">
      <formula>0</formula>
      <formula>4</formula>
    </cfRule>
    <cfRule type="cellIs" dxfId="51" priority="57" stopIfTrue="1" operator="notBetween">
      <formula>0</formula>
      <formula>4</formula>
    </cfRule>
  </conditionalFormatting>
  <conditionalFormatting sqref="I660">
    <cfRule type="cellIs" dxfId="50" priority="52" stopIfTrue="1" operator="equal">
      <formula>"n/a"</formula>
    </cfRule>
    <cfRule type="cellIs" dxfId="49" priority="53" stopIfTrue="1" operator="between">
      <formula>0</formula>
      <formula>4</formula>
    </cfRule>
    <cfRule type="cellIs" dxfId="48" priority="54" stopIfTrue="1" operator="notBetween">
      <formula>0</formula>
      <formula>4</formula>
    </cfRule>
  </conditionalFormatting>
  <conditionalFormatting sqref="I677">
    <cfRule type="cellIs" dxfId="47" priority="49" stopIfTrue="1" operator="equal">
      <formula>"n/a"</formula>
    </cfRule>
    <cfRule type="cellIs" dxfId="46" priority="50" stopIfTrue="1" operator="between">
      <formula>0</formula>
      <formula>4</formula>
    </cfRule>
    <cfRule type="cellIs" dxfId="45" priority="51" stopIfTrue="1" operator="notBetween">
      <formula>0</formula>
      <formula>4</formula>
    </cfRule>
  </conditionalFormatting>
  <conditionalFormatting sqref="I695">
    <cfRule type="cellIs" dxfId="44" priority="46" stopIfTrue="1" operator="equal">
      <formula>"n/a"</formula>
    </cfRule>
    <cfRule type="cellIs" dxfId="43" priority="47" stopIfTrue="1" operator="between">
      <formula>0</formula>
      <formula>4</formula>
    </cfRule>
    <cfRule type="cellIs" dxfId="42" priority="48" stopIfTrue="1" operator="notBetween">
      <formula>0</formula>
      <formula>4</formula>
    </cfRule>
  </conditionalFormatting>
  <conditionalFormatting sqref="I712">
    <cfRule type="cellIs" dxfId="41" priority="43" stopIfTrue="1" operator="equal">
      <formula>"n/a"</formula>
    </cfRule>
    <cfRule type="cellIs" dxfId="40" priority="44" stopIfTrue="1" operator="between">
      <formula>0</formula>
      <formula>4</formula>
    </cfRule>
    <cfRule type="cellIs" dxfId="39" priority="45" stopIfTrue="1" operator="notBetween">
      <formula>0</formula>
      <formula>4</formula>
    </cfRule>
  </conditionalFormatting>
  <conditionalFormatting sqref="I734">
    <cfRule type="cellIs" dxfId="38" priority="37" stopIfTrue="1" operator="greaterThanOrEqual">
      <formula>90</formula>
    </cfRule>
    <cfRule type="cellIs" dxfId="37" priority="38" stopIfTrue="1" operator="between">
      <formula>80</formula>
      <formula>89.9</formula>
    </cfRule>
    <cfRule type="cellIs" dxfId="36" priority="39" stopIfTrue="1" operator="lessThan">
      <formula>80</formula>
    </cfRule>
  </conditionalFormatting>
  <conditionalFormatting sqref="I729">
    <cfRule type="cellIs" dxfId="35" priority="40" stopIfTrue="1" operator="equal">
      <formula>"n/a"</formula>
    </cfRule>
    <cfRule type="cellIs" dxfId="34" priority="41" stopIfTrue="1" operator="between">
      <formula>0</formula>
      <formula>4</formula>
    </cfRule>
    <cfRule type="cellIs" dxfId="33" priority="42" stopIfTrue="1" operator="notBetween">
      <formula>0</formula>
      <formula>4</formula>
    </cfRule>
  </conditionalFormatting>
  <conditionalFormatting sqref="I761">
    <cfRule type="cellIs" dxfId="32" priority="31" stopIfTrue="1" operator="equal">
      <formula>"n/a"</formula>
    </cfRule>
    <cfRule type="cellIs" dxfId="31" priority="32" stopIfTrue="1" operator="between">
      <formula>0</formula>
      <formula>4</formula>
    </cfRule>
    <cfRule type="cellIs" dxfId="30" priority="33" stopIfTrue="1" operator="notBetween">
      <formula>0</formula>
      <formula>4</formula>
    </cfRule>
  </conditionalFormatting>
  <conditionalFormatting sqref="I783">
    <cfRule type="cellIs" dxfId="29" priority="28" stopIfTrue="1" operator="equal">
      <formula>"n/a"</formula>
    </cfRule>
    <cfRule type="cellIs" dxfId="28" priority="29" stopIfTrue="1" operator="between">
      <formula>0</formula>
      <formula>4</formula>
    </cfRule>
    <cfRule type="cellIs" dxfId="27" priority="30" stopIfTrue="1" operator="notBetween">
      <formula>0</formula>
      <formula>4</formula>
    </cfRule>
  </conditionalFormatting>
  <conditionalFormatting sqref="I795">
    <cfRule type="cellIs" dxfId="26" priority="25" stopIfTrue="1" operator="equal">
      <formula>"n/a"</formula>
    </cfRule>
    <cfRule type="cellIs" dxfId="25" priority="26" stopIfTrue="1" operator="between">
      <formula>0</formula>
      <formula>4</formula>
    </cfRule>
    <cfRule type="cellIs" dxfId="24" priority="27" stopIfTrue="1" operator="notBetween">
      <formula>0</formula>
      <formula>4</formula>
    </cfRule>
  </conditionalFormatting>
  <conditionalFormatting sqref="I813">
    <cfRule type="cellIs" dxfId="23" priority="19" stopIfTrue="1" operator="greaterThanOrEqual">
      <formula>90</formula>
    </cfRule>
    <cfRule type="cellIs" dxfId="22" priority="20" stopIfTrue="1" operator="between">
      <formula>80</formula>
      <formula>89.9</formula>
    </cfRule>
    <cfRule type="cellIs" dxfId="21" priority="21" stopIfTrue="1" operator="lessThan">
      <formula>80</formula>
    </cfRule>
  </conditionalFormatting>
  <conditionalFormatting sqref="I808">
    <cfRule type="cellIs" dxfId="20" priority="22" stopIfTrue="1" operator="equal">
      <formula>"n/a"</formula>
    </cfRule>
    <cfRule type="cellIs" dxfId="19" priority="23" stopIfTrue="1" operator="between">
      <formula>0</formula>
      <formula>4</formula>
    </cfRule>
    <cfRule type="cellIs" dxfId="18" priority="24" stopIfTrue="1" operator="notBetween">
      <formula>0</formula>
      <formula>4</formula>
    </cfRule>
  </conditionalFormatting>
  <conditionalFormatting sqref="I849">
    <cfRule type="cellIs" dxfId="17" priority="16" stopIfTrue="1" operator="equal">
      <formula>"n/a"</formula>
    </cfRule>
    <cfRule type="cellIs" dxfId="16" priority="17" stopIfTrue="1" operator="between">
      <formula>0</formula>
      <formula>4</formula>
    </cfRule>
    <cfRule type="cellIs" dxfId="15" priority="18" stopIfTrue="1" operator="notBetween">
      <formula>0</formula>
      <formula>4</formula>
    </cfRule>
  </conditionalFormatting>
  <conditionalFormatting sqref="I877">
    <cfRule type="cellIs" dxfId="14" priority="10" stopIfTrue="1" operator="greaterThanOrEqual">
      <formula>90</formula>
    </cfRule>
    <cfRule type="cellIs" dxfId="13" priority="11" stopIfTrue="1" operator="between">
      <formula>80</formula>
      <formula>89.9</formula>
    </cfRule>
    <cfRule type="cellIs" dxfId="12" priority="12" stopIfTrue="1" operator="lessThan">
      <formula>80</formula>
    </cfRule>
  </conditionalFormatting>
  <conditionalFormatting sqref="I872">
    <cfRule type="cellIs" dxfId="11" priority="13" stopIfTrue="1" operator="equal">
      <formula>"n/a"</formula>
    </cfRule>
    <cfRule type="cellIs" dxfId="10" priority="14" stopIfTrue="1" operator="between">
      <formula>0</formula>
      <formula>4</formula>
    </cfRule>
    <cfRule type="cellIs" dxfId="9" priority="15" stopIfTrue="1" operator="notBetween">
      <formula>0</formula>
      <formula>4</formula>
    </cfRule>
  </conditionalFormatting>
  <conditionalFormatting sqref="I904">
    <cfRule type="cellIs" dxfId="8" priority="7" stopIfTrue="1" operator="equal">
      <formula>"n/a"</formula>
    </cfRule>
    <cfRule type="cellIs" dxfId="7" priority="8" stopIfTrue="1" operator="between">
      <formula>0</formula>
      <formula>4</formula>
    </cfRule>
    <cfRule type="cellIs" dxfId="6" priority="9" stopIfTrue="1" operator="notBetween">
      <formula>0</formula>
      <formula>4</formula>
    </cfRule>
  </conditionalFormatting>
  <conditionalFormatting sqref="I931">
    <cfRule type="cellIs" dxfId="5" priority="1" stopIfTrue="1" operator="greaterThanOrEqual">
      <formula>90</formula>
    </cfRule>
    <cfRule type="cellIs" dxfId="4" priority="2" stopIfTrue="1" operator="between">
      <formula>80</formula>
      <formula>89.9</formula>
    </cfRule>
    <cfRule type="cellIs" dxfId="3" priority="3" stopIfTrue="1" operator="lessThan">
      <formula>80</formula>
    </cfRule>
  </conditionalFormatting>
  <conditionalFormatting sqref="I926">
    <cfRule type="cellIs" dxfId="2" priority="4" stopIfTrue="1" operator="equal">
      <formula>"n/a"</formula>
    </cfRule>
    <cfRule type="cellIs" dxfId="1" priority="5" stopIfTrue="1" operator="between">
      <formula>0</formula>
      <formula>4</formula>
    </cfRule>
    <cfRule type="cellIs" dxfId="0" priority="6" stopIfTrue="1" operator="notBetween">
      <formula>0</formula>
      <formula>4</formula>
    </cfRule>
  </conditionalFormatting>
  <dataValidations count="2">
    <dataValidation type="list" errorStyle="warning" allowBlank="1" showInputMessage="1" showErrorMessage="1" errorTitle="Survey Data Entry Error 2" error="Data for this cell must be either a number from 0 to 4, or &quot;n/a&quot; if a non-automotive supplier." sqref="I783 I241 I420 I356">
      <formula1>"0,1,2,3,4,n/a"</formula1>
    </dataValidation>
    <dataValidation type="list" errorStyle="warning" allowBlank="1" showInputMessage="1" showErrorMessage="1" errorTitle="Survey Data Entry Error 2" error="Data for this cell must be either a number from 0 to 4, or &quot;n/a&quot; if a non-automotive supplier." sqref="I16 I31 I53 I70 I87 I113 I131 I158 I180 I205 I259 I283 I315 I339 I926 I377 I401 I440 I461 I472 I492 I524 I550 I580 I602 I621 I644 I660 I677 I695 I712 I729 I761 I795 I808 I849 I872 I904">
      <formula1>"0,1,2,3,4"</formula1>
    </dataValidation>
  </dataValidations>
  <hyperlinks>
    <hyperlink ref="J2" location="'Audit Questionnaire'!I113" display="next"/>
    <hyperlink ref="J95" location="'Audit Questionnaire'!I241" display="next"/>
    <hyperlink ref="J96" location="'Audit Questionnaire'!A1" display="top"/>
    <hyperlink ref="J213" location="'Audit Questionnaire'!I339" display="next"/>
    <hyperlink ref="J214" location="'Audit Questionnaire'!A1" display="top"/>
    <hyperlink ref="J881" location="'Audit Questionnaire'!A1" display="top"/>
    <hyperlink ref="J323" location="'Audit Questionnaire'!I524" display="next"/>
    <hyperlink ref="J324" location="'Audit Questionnaire'!A1" display="top"/>
    <hyperlink ref="J500" location="'Audit Questionnaire'!I621" display="next"/>
    <hyperlink ref="J501" location="'Audit Questionnaire'!A1" display="top"/>
    <hyperlink ref="J610" location="'Audit Questionnaire'!I761" display="next"/>
    <hyperlink ref="J611" location="'Audit Questionnaire'!A1" display="top"/>
    <hyperlink ref="J738" location="'Audit Questionnaire'!A1" display="top"/>
    <hyperlink ref="J737" location="'Audit Questionnaire'!I849" display="next"/>
    <hyperlink ref="J818" location="'Audit Questionnaire'!A1" display="top"/>
    <hyperlink ref="J817" location="'Audit Questionnaire'!I904" display="next"/>
    <hyperlink ref="J934" location="'Audit Questionnaire'!A1" display="top"/>
  </hyperlinks>
  <pageMargins left="0.59055118110236227" right="0.19685039370078741" top="0.74803149606299213" bottom="0.98425196850393704" header="0.51181102362204722" footer="0.51181102362204722"/>
  <pageSetup paperSize="9" orientation="portrait" r:id="rId2"/>
  <headerFooter alignWithMargins="0">
    <oddFooter>&amp;R&amp;8Seite &amp;P von &amp;N</oddFooter>
  </headerFooter>
  <rowBreaks count="19" manualBreakCount="19">
    <brk id="92" max="9" man="1"/>
    <brk id="134" max="16383" man="1"/>
    <brk id="183" max="16383" man="1"/>
    <brk id="212" max="16383" man="1"/>
    <brk id="262" max="16383" man="1"/>
    <brk id="286" max="16383" man="1"/>
    <brk id="342" max="16383" man="1"/>
    <brk id="380" max="16383" man="1"/>
    <brk id="423" max="16383" man="1"/>
    <brk id="475" max="16383" man="1"/>
    <brk id="527" max="16383" man="1"/>
    <brk id="583" max="16383" man="1"/>
    <brk id="624" max="16383" man="1"/>
    <brk id="680" max="16383" man="1"/>
    <brk id="736" max="16383" man="1"/>
    <brk id="786" max="16383" man="1"/>
    <brk id="816" max="16383" man="1"/>
    <brk id="852" max="16383" man="1"/>
    <brk id="907" max="16383"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E2008A2168F9D4FBDEF32CC9A02955B" ma:contentTypeVersion="7" ma:contentTypeDescription="Ein neues Dokument erstellen." ma:contentTypeScope="" ma:versionID="dbb01d058926f51b4c703187cf418391">
  <xsd:schema xmlns:xsd="http://www.w3.org/2001/XMLSchema" xmlns:xs="http://www.w3.org/2001/XMLSchema" xmlns:p="http://schemas.microsoft.com/office/2006/metadata/properties" xmlns:ns2="c76aed32-466c-4500-9503-acc167ec7a23" xmlns:ns3="3bc78f11-9338-477e-8b0c-6b68613f3ae0" xmlns:ns4="http://schemas.microsoft.com/sharepoint/v4" targetNamespace="http://schemas.microsoft.com/office/2006/metadata/properties" ma:root="true" ma:fieldsID="1546be021da2870d2a8d6a9f7ae6e645" ns2:_="" ns3:_="" ns4:_="">
    <xsd:import namespace="c76aed32-466c-4500-9503-acc167ec7a23"/>
    <xsd:import namespace="3bc78f11-9338-477e-8b0c-6b68613f3ae0"/>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LiveLinkID" minOccurs="0"/>
                <xsd:element ref="ns3:LiveLinkLink" minOccurs="0"/>
                <xsd:element ref="ns3:LiveLinkMeta" minOccurs="0"/>
                <xsd:element ref="ns3:LiveLinkVersions" minOccurs="0"/>
                <xsd:element ref="ns3:LiveLinkCurrentVersion" minOccurs="0"/>
                <xsd:element ref="ns2: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6aed32-466c-4500-9503-acc167ec7a23"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c78f11-9338-477e-8b0c-6b68613f3ae0" elementFormDefault="qualified">
    <xsd:import namespace="http://schemas.microsoft.com/office/2006/documentManagement/types"/>
    <xsd:import namespace="http://schemas.microsoft.com/office/infopath/2007/PartnerControls"/>
    <xsd:element name="LiveLinkID" ma:index="11" nillable="true" ma:displayName="LiveLink ID" ma:internalName="LiveLinkID">
      <xsd:simpleType>
        <xsd:restriction base="dms:Text">
          <xsd:maxLength value="20"/>
        </xsd:restriction>
      </xsd:simpleType>
    </xsd:element>
    <xsd:element name="LiveLinkLink" ma:index="12" nillable="true" ma:displayName="Link zu LiveLink" ma:format="Hyperlink" ma:internalName="LiveLinkLink">
      <xsd:complexType>
        <xsd:complexContent>
          <xsd:extension base="dms:URL">
            <xsd:sequence>
              <xsd:element name="Url" type="dms:ValidUrl" minOccurs="0" nillable="true"/>
              <xsd:element name="Description" type="xsd:string" nillable="true"/>
            </xsd:sequence>
          </xsd:extension>
        </xsd:complexContent>
      </xsd:complexType>
    </xsd:element>
    <xsd:element name="LiveLinkMeta" ma:index="13" nillable="true" ma:displayName="LiveLink Infos" ma:internalName="LiveLinkMeta">
      <xsd:simpleType>
        <xsd:restriction base="dms:Note">
          <xsd:maxLength value="255"/>
        </xsd:restriction>
      </xsd:simpleType>
    </xsd:element>
    <xsd:element name="LiveLinkVersions" ma:index="14" nillable="true" ma:displayName="Alte Versionen" ma:format="Hyperlink" ma:internalName="LiveLinkVersions">
      <xsd:complexType>
        <xsd:complexContent>
          <xsd:extension base="dms:URL">
            <xsd:sequence>
              <xsd:element name="Url" type="dms:ValidUrl" minOccurs="0" nillable="true"/>
              <xsd:element name="Description" type="xsd:string" nillable="true"/>
            </xsd:sequence>
          </xsd:extension>
        </xsd:complexContent>
      </xsd:complexType>
    </xsd:element>
    <xsd:element name="LiveLinkCurrentVersion" ma:index="15" nillable="true" ma:displayName="Letzte Version LL" ma:internalName="LiveLinkCurrentVersion">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veLinkLink xmlns="3bc78f11-9338-477e-8b0c-6b68613f3ae0">
      <Url>http://jhci.global.jhcn.net/livelink/llisapi.dll/open/2807769</Url>
      <Description>http://jhci.global.jhcn.net/livelink/llisapi.dll/open/2807769</Description>
    </LiveLinkLink>
    <LiveLinkMeta xmlns="3bc78f11-9338-477e-8b0c-6b68613f3ae0">Angelegt von at3062 am 2006/01/25 12:59:27:000
Geändert von 2013/07/17 10:11:33:000
Eigner at3062
Kommentar 
</LiveLinkMeta>
    <IconOverlay xmlns="http://schemas.microsoft.com/sharepoint/v4" xsi:nil="true"/>
    <LiveLinkVersions xmlns="3bc78f11-9338-477e-8b0c-6b68613f3ae0">
      <Url>http://eeintranet/ms/LiveLinkVersions/Forms/AllItems.aspx?FilterField1=LiveLinkID&amp;FilterValue1=2807769</Url>
      <Description>2</Description>
    </LiveLinkVersions>
    <LiveLinkID xmlns="3bc78f11-9338-477e-8b0c-6b68613f3ae0">2807769</LiveLinkID>
    <LiveLinkCurrentVersion xmlns="3bc78f11-9338-477e-8b0c-6b68613f3ae0">3</LiveLinkCurrentVersion>
    <_dlc_DocId xmlns="c76aed32-466c-4500-9503-acc167ec7a23">EPLUSE-677427330-48395</_dlc_DocId>
    <_dlc_DocIdUrl xmlns="c76aed32-466c-4500-9503-acc167ec7a23">
      <Url>http://eeintranet/ms/_layouts/15/DocIdRedir.aspx?ID=EPLUSE-677427330-48395</Url>
      <Description>EPLUSE-677427330-48395</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DE279D5-85B5-4490-A348-E575F6839CE8}">
  <ds:schemaRefs>
    <ds:schemaRef ds:uri="http://schemas.microsoft.com/sharepoint/v3/contenttype/forms"/>
  </ds:schemaRefs>
</ds:datastoreItem>
</file>

<file path=customXml/itemProps2.xml><?xml version="1.0" encoding="utf-8"?>
<ds:datastoreItem xmlns:ds="http://schemas.openxmlformats.org/officeDocument/2006/customXml" ds:itemID="{D7644189-E047-420A-8901-0D77CFEF26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6aed32-466c-4500-9503-acc167ec7a23"/>
    <ds:schemaRef ds:uri="3bc78f11-9338-477e-8b0c-6b68613f3ae0"/>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42DDE1-87B6-4E4A-B48A-08E09F4F179B}">
  <ds:schemaRefs>
    <ds:schemaRef ds:uri="3bc78f11-9338-477e-8b0c-6b68613f3ae0"/>
    <ds:schemaRef ds:uri="http://www.w3.org/XML/1998/namespace"/>
    <ds:schemaRef ds:uri="http://schemas.microsoft.com/sharepoint/v4"/>
    <ds:schemaRef ds:uri="http://purl.org/dc/dcmitype/"/>
    <ds:schemaRef ds:uri="http://schemas.microsoft.com/office/2006/metadata/properties"/>
    <ds:schemaRef ds:uri="c76aed32-466c-4500-9503-acc167ec7a23"/>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C719A5EE-30D0-4AA0-88ED-473B3DBB023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Fill-in Assistance</vt:lpstr>
      <vt:lpstr>Supplier</vt:lpstr>
      <vt:lpstr>Additional Information</vt:lpstr>
      <vt:lpstr>Audit Cover Sheet</vt:lpstr>
      <vt:lpstr>Audit Questionnaire</vt:lpstr>
      <vt:lpstr>'Additional Information'!Druckbereich</vt:lpstr>
      <vt:lpstr>'Audit Cover Sheet'!Druckbereich</vt:lpstr>
      <vt:lpstr>'Audit Questionnaire'!Druckbereich</vt:lpstr>
      <vt:lpstr>'Fill-in Assistance'!Druckbereich</vt:lpstr>
      <vt:lpstr>Supplier!Druckbereich</vt:lpstr>
      <vt:lpstr>No</vt:lpstr>
      <vt:lpstr>Qualitäsplanung</vt:lpstr>
      <vt:lpstr>Qualitätsplanung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Checklist_Vendor_Evaluation.xlsx</dc:title>
  <dc:subject>Lieferantenaudit</dc:subject>
  <dc:creator>Sturm Markus</dc:creator>
  <cp:lastModifiedBy>Sedgwick-Mayr Robert</cp:lastModifiedBy>
  <cp:lastPrinted>2018-06-11T13:02:22Z</cp:lastPrinted>
  <dcterms:created xsi:type="dcterms:W3CDTF">1999-05-27T16:05:58Z</dcterms:created>
  <dcterms:modified xsi:type="dcterms:W3CDTF">2018-09-20T05:35:29Z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0x0101004E2008A2168F9D4FBDEF32CC9A02955B</vt:lpwstr>
  </property>
  <property fmtid="{D5CDD505-2E9C-101B-9397-08002B2CF9AE}" pid="3" name="_dlc_DocIdItemGuid">
    <vt:lpwstr>a05a6b81-88cc-4214-b5e3-c541a0434705</vt:lpwstr>
  </property>
</Properties>
</file>