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t3152.EE\Desktop\"/>
    </mc:Choice>
  </mc:AlternateContent>
  <bookViews>
    <workbookView xWindow="0" yWindow="0" windowWidth="25200" windowHeight="11265"/>
  </bookViews>
  <sheets>
    <sheet name="Cover Sheet" sheetId="1" r:id="rId1"/>
    <sheet name="Content of Report" sheetId="6" r:id="rId2"/>
    <sheet name="Dimensional check" sheetId="8" r:id="rId3"/>
    <sheet name="Functional Test" sheetId="9" r:id="rId4"/>
    <sheet name="Material Test" sheetId="11" r:id="rId5"/>
    <sheet name="Haptics Test" sheetId="48" r:id="rId6"/>
    <sheet name="Acoustics Test" sheetId="49" r:id="rId7"/>
    <sheet name="Odour Test" sheetId="50" r:id="rId8"/>
    <sheet name="Visual Test" sheetId="12" r:id="rId9"/>
    <sheet name="Surface Test" sheetId="31" r:id="rId10"/>
    <sheet name="EMC Test" sheetId="33" r:id="rId11"/>
    <sheet name="Reliability Test" sheetId="35" r:id="rId12"/>
    <sheet name="Samples" sheetId="36" r:id="rId13"/>
    <sheet name="Techn. Specification" sheetId="51" r:id="rId14"/>
    <sheet name="Product FMEA" sheetId="52" r:id="rId15"/>
    <sheet name="Design Approval" sheetId="39" r:id="rId16"/>
    <sheet name="Comply with Legal Requirements" sheetId="53" r:id="rId17"/>
    <sheet name="Material Data Sheet  IMDS" sheetId="46" r:id="rId18"/>
    <sheet name="Software Test Report" sheetId="54" r:id="rId19"/>
    <sheet name="Process FMEA" sheetId="40" r:id="rId20"/>
    <sheet name="Process Flowchart" sheetId="41" r:id="rId21"/>
    <sheet name="Production Control Plan" sheetId="42" r:id="rId22"/>
    <sheet name="Prozess Capability Evidence" sheetId="43" r:id="rId23"/>
    <sheet name="Prot. of Specific Characters" sheetId="55" r:id="rId24"/>
    <sheet name="List of Test Equipment" sheetId="38" r:id="rId25"/>
    <sheet name="Proof of Test Equipm. Capabil." sheetId="44" r:id="rId26"/>
    <sheet name="Tool Overview" sheetId="56" r:id="rId27"/>
    <sheet name="Proof of Agreed Capacity" sheetId="57" r:id="rId28"/>
    <sheet name="Self - Assessment" sheetId="58" r:id="rId29"/>
    <sheet name="Parts History" sheetId="59" r:id="rId30"/>
    <sheet name="Means of Transp. incl. Storage" sheetId="27" r:id="rId31"/>
    <sheet name="Indiv. Parts of Supply Chain" sheetId="60" r:id="rId32"/>
    <sheet name="Approval of coating systems" sheetId="61" r:id="rId33"/>
    <sheet name="Miscellaneous" sheetId="30" r:id="rId34"/>
    <sheet name=" Process  capability" sheetId="47" r:id="rId35"/>
  </sheets>
  <definedNames>
    <definedName name="Kontrollkästchen1" localSheetId="0">'Cover Sheet'!$B$22</definedName>
    <definedName name="Kontrollkästchen2" localSheetId="0">'Cover Sheet'!$B$23</definedName>
    <definedName name="Kontrollkästchen3" localSheetId="0">'Cover Sheet'!$B$24</definedName>
    <definedName name="Kontrollkästchen4" localSheetId="0">'Cover Sheet'!$B$25</definedName>
    <definedName name="Kontrollkästchen5" localSheetId="0">'Cover Sheet'!$B$26</definedName>
    <definedName name="Kontrollkästchen6" localSheetId="0">'Cover Sheet'!$B$27</definedName>
    <definedName name="Text11" localSheetId="0">'Cover Sheet'!$A$36</definedName>
    <definedName name="Text12" localSheetId="0">'Cover Sheet'!$B$37</definedName>
    <definedName name="Text13" localSheetId="0">'Cover Sheet'!$B$38</definedName>
    <definedName name="Text14" localSheetId="0">'Cover Sheet'!$A$39</definedName>
    <definedName name="Text22" localSheetId="0">'Cover Sheet'!$V$32</definedName>
    <definedName name="Text35" localSheetId="0">'Cover Sheet'!$B$53</definedName>
    <definedName name="Text36" localSheetId="0">'Cover Sheet'!$A$54</definedName>
    <definedName name="Text37" localSheetId="0">'Cover Sheet'!$B$55</definedName>
    <definedName name="Text38" localSheetId="0">'Cover Sheet'!$B$56</definedName>
    <definedName name="Text589" localSheetId="0">'Cover Sheet'!$E$10</definedName>
    <definedName name="Text590" localSheetId="0">'Cover Sheet'!$E$11</definedName>
    <definedName name="Text591" localSheetId="0">'Cover Sheet'!$F$12</definedName>
    <definedName name="Text596" localSheetId="0">'Cover Sheet'!$E$8</definedName>
    <definedName name="Text605" localSheetId="0">'Cover Sheet'!$A$35</definedName>
    <definedName name="Text606" localSheetId="0">'Cover Sheet'!$V$35</definedName>
    <definedName name="Text626" localSheetId="0">'Dimensional check'!$AD$1</definedName>
    <definedName name="Text633" localSheetId="0">'Cover Sheet'!$A$71</definedName>
  </definedNames>
  <calcPr calcId="152511"/>
</workbook>
</file>

<file path=xl/calcChain.xml><?xml version="1.0" encoding="utf-8"?>
<calcChain xmlns="http://schemas.openxmlformats.org/spreadsheetml/2006/main">
  <c r="A34" i="1" l="1"/>
  <c r="A28" i="30" l="1"/>
  <c r="X27" i="30"/>
  <c r="D27" i="30"/>
  <c r="X26" i="30"/>
  <c r="D26" i="30"/>
  <c r="X25" i="30"/>
  <c r="D25" i="30"/>
  <c r="X24" i="30"/>
  <c r="D24" i="30"/>
  <c r="X23" i="30"/>
  <c r="D23" i="30"/>
  <c r="A28" i="61"/>
  <c r="X27" i="61"/>
  <c r="D27" i="61"/>
  <c r="X26" i="61"/>
  <c r="D26" i="61"/>
  <c r="X25" i="61"/>
  <c r="D25" i="61"/>
  <c r="X24" i="61"/>
  <c r="D24" i="61"/>
  <c r="X23" i="61"/>
  <c r="D23" i="61"/>
  <c r="A28" i="60"/>
  <c r="X27" i="60"/>
  <c r="D27" i="60"/>
  <c r="X26" i="60"/>
  <c r="D26" i="60"/>
  <c r="X25" i="60"/>
  <c r="D25" i="60"/>
  <c r="X24" i="60"/>
  <c r="D24" i="60"/>
  <c r="X23" i="60"/>
  <c r="D23" i="60"/>
  <c r="A28" i="27"/>
  <c r="X27" i="27"/>
  <c r="D27" i="27"/>
  <c r="X26" i="27"/>
  <c r="D26" i="27"/>
  <c r="X25" i="27"/>
  <c r="D25" i="27"/>
  <c r="X24" i="27"/>
  <c r="D24" i="27"/>
  <c r="X23" i="27"/>
  <c r="D23" i="27"/>
  <c r="A28" i="59"/>
  <c r="X27" i="59"/>
  <c r="D27" i="59"/>
  <c r="X26" i="59"/>
  <c r="D26" i="59"/>
  <c r="X25" i="59"/>
  <c r="D25" i="59"/>
  <c r="X24" i="59"/>
  <c r="D24" i="59"/>
  <c r="X23" i="59"/>
  <c r="D23" i="59"/>
  <c r="A28" i="58"/>
  <c r="X27" i="58"/>
  <c r="D27" i="58"/>
  <c r="X26" i="58"/>
  <c r="D26" i="58"/>
  <c r="X25" i="58"/>
  <c r="D25" i="58"/>
  <c r="X24" i="58"/>
  <c r="D24" i="58"/>
  <c r="X23" i="58"/>
  <c r="D23" i="58"/>
  <c r="A28" i="57"/>
  <c r="X27" i="57"/>
  <c r="D27" i="57"/>
  <c r="X26" i="57"/>
  <c r="D26" i="57"/>
  <c r="X25" i="57"/>
  <c r="D25" i="57"/>
  <c r="X24" i="57"/>
  <c r="D24" i="57"/>
  <c r="X23" i="57"/>
  <c r="D23" i="57"/>
  <c r="A28" i="56"/>
  <c r="X27" i="56"/>
  <c r="D27" i="56"/>
  <c r="X26" i="56"/>
  <c r="D26" i="56"/>
  <c r="X25" i="56"/>
  <c r="D25" i="56"/>
  <c r="X24" i="56"/>
  <c r="D24" i="56"/>
  <c r="X23" i="56"/>
  <c r="D23" i="56"/>
  <c r="A28" i="44"/>
  <c r="X27" i="44"/>
  <c r="D27" i="44"/>
  <c r="X26" i="44"/>
  <c r="D26" i="44"/>
  <c r="X25" i="44"/>
  <c r="D25" i="44"/>
  <c r="X24" i="44"/>
  <c r="D24" i="44"/>
  <c r="X23" i="44"/>
  <c r="D23" i="44"/>
  <c r="A28" i="38"/>
  <c r="X27" i="38"/>
  <c r="D27" i="38"/>
  <c r="X26" i="38"/>
  <c r="D26" i="38"/>
  <c r="X25" i="38"/>
  <c r="D25" i="38"/>
  <c r="X24" i="38"/>
  <c r="D24" i="38"/>
  <c r="X23" i="38"/>
  <c r="D23" i="38"/>
  <c r="A28" i="55"/>
  <c r="X27" i="55"/>
  <c r="D27" i="55"/>
  <c r="X26" i="55"/>
  <c r="D26" i="55"/>
  <c r="X25" i="55"/>
  <c r="D25" i="55"/>
  <c r="X24" i="55"/>
  <c r="D24" i="55"/>
  <c r="X23" i="55"/>
  <c r="D23" i="55"/>
  <c r="A28" i="43"/>
  <c r="X27" i="43"/>
  <c r="D27" i="43"/>
  <c r="X26" i="43"/>
  <c r="D26" i="43"/>
  <c r="X25" i="43"/>
  <c r="D25" i="43"/>
  <c r="X24" i="43"/>
  <c r="D24" i="43"/>
  <c r="X23" i="43"/>
  <c r="D23" i="43"/>
  <c r="A28" i="42"/>
  <c r="X27" i="42"/>
  <c r="D27" i="42"/>
  <c r="X26" i="42"/>
  <c r="D26" i="42"/>
  <c r="X25" i="42"/>
  <c r="D25" i="42"/>
  <c r="X24" i="42"/>
  <c r="D24" i="42"/>
  <c r="X23" i="42"/>
  <c r="D23" i="42"/>
  <c r="A28" i="41"/>
  <c r="X27" i="41"/>
  <c r="D27" i="41"/>
  <c r="X26" i="41"/>
  <c r="D26" i="41"/>
  <c r="X25" i="41"/>
  <c r="D25" i="41"/>
  <c r="X24" i="41"/>
  <c r="D24" i="41"/>
  <c r="X23" i="41"/>
  <c r="D23" i="41"/>
  <c r="A28" i="40"/>
  <c r="X27" i="40"/>
  <c r="D27" i="40"/>
  <c r="X26" i="40"/>
  <c r="D26" i="40"/>
  <c r="X25" i="40"/>
  <c r="D25" i="40"/>
  <c r="X24" i="40"/>
  <c r="D24" i="40"/>
  <c r="X23" i="40"/>
  <c r="D23" i="40"/>
  <c r="A28" i="54"/>
  <c r="X27" i="54"/>
  <c r="D27" i="54"/>
  <c r="X26" i="54"/>
  <c r="D26" i="54"/>
  <c r="X25" i="54"/>
  <c r="D25" i="54"/>
  <c r="X24" i="54"/>
  <c r="D24" i="54"/>
  <c r="X23" i="54"/>
  <c r="D23" i="54"/>
  <c r="A28" i="46"/>
  <c r="X27" i="46"/>
  <c r="D27" i="46"/>
  <c r="X26" i="46"/>
  <c r="D26" i="46"/>
  <c r="X25" i="46"/>
  <c r="D25" i="46"/>
  <c r="X24" i="46"/>
  <c r="D24" i="46"/>
  <c r="X23" i="46"/>
  <c r="D23" i="46"/>
  <c r="A28" i="53"/>
  <c r="X27" i="53"/>
  <c r="D27" i="53"/>
  <c r="X26" i="53"/>
  <c r="D26" i="53"/>
  <c r="X25" i="53"/>
  <c r="D25" i="53"/>
  <c r="X24" i="53"/>
  <c r="D24" i="53"/>
  <c r="X23" i="53"/>
  <c r="D23" i="53"/>
  <c r="A28" i="39"/>
  <c r="X27" i="39"/>
  <c r="D27" i="39"/>
  <c r="X26" i="39"/>
  <c r="D26" i="39"/>
  <c r="X25" i="39"/>
  <c r="D25" i="39"/>
  <c r="X24" i="39"/>
  <c r="D24" i="39"/>
  <c r="X23" i="39"/>
  <c r="D23" i="39"/>
  <c r="A28" i="52"/>
  <c r="X27" i="52"/>
  <c r="D27" i="52"/>
  <c r="X26" i="52"/>
  <c r="D26" i="52"/>
  <c r="X25" i="52"/>
  <c r="D25" i="52"/>
  <c r="X24" i="52"/>
  <c r="D24" i="52"/>
  <c r="X23" i="52"/>
  <c r="D23" i="52"/>
  <c r="A28" i="51"/>
  <c r="X27" i="51"/>
  <c r="D27" i="51"/>
  <c r="X26" i="51"/>
  <c r="D26" i="51"/>
  <c r="X25" i="51"/>
  <c r="D25" i="51"/>
  <c r="X24" i="51"/>
  <c r="D24" i="51"/>
  <c r="X23" i="51"/>
  <c r="D23" i="51"/>
  <c r="A28" i="36"/>
  <c r="X27" i="36"/>
  <c r="D27" i="36"/>
  <c r="X26" i="36"/>
  <c r="D26" i="36"/>
  <c r="X25" i="36"/>
  <c r="D25" i="36"/>
  <c r="X24" i="36"/>
  <c r="D24" i="36"/>
  <c r="X23" i="36"/>
  <c r="D23" i="36"/>
  <c r="A61" i="35"/>
  <c r="X60" i="35"/>
  <c r="D60" i="35"/>
  <c r="X59" i="35"/>
  <c r="D59" i="35"/>
  <c r="X58" i="35"/>
  <c r="D58" i="35"/>
  <c r="X57" i="35"/>
  <c r="D57" i="35"/>
  <c r="X56" i="35"/>
  <c r="D56" i="35"/>
  <c r="A61" i="33"/>
  <c r="X60" i="33"/>
  <c r="D60" i="33"/>
  <c r="X59" i="33"/>
  <c r="D59" i="33"/>
  <c r="X58" i="33"/>
  <c r="D58" i="33"/>
  <c r="X57" i="33"/>
  <c r="D57" i="33"/>
  <c r="X56" i="33"/>
  <c r="D56" i="33"/>
  <c r="A61" i="31"/>
  <c r="X60" i="31"/>
  <c r="D60" i="31"/>
  <c r="X59" i="31"/>
  <c r="D59" i="31"/>
  <c r="X58" i="31"/>
  <c r="D58" i="31"/>
  <c r="X57" i="31"/>
  <c r="D57" i="31"/>
  <c r="X56" i="31"/>
  <c r="D56" i="31"/>
  <c r="A61" i="12"/>
  <c r="X60" i="12"/>
  <c r="D60" i="12"/>
  <c r="X59" i="12"/>
  <c r="D59" i="12"/>
  <c r="X58" i="12"/>
  <c r="D58" i="12"/>
  <c r="X57" i="12"/>
  <c r="D57" i="12"/>
  <c r="X56" i="12"/>
  <c r="D56" i="12"/>
  <c r="A61" i="50"/>
  <c r="X60" i="50"/>
  <c r="D60" i="50"/>
  <c r="X59" i="50"/>
  <c r="D59" i="50"/>
  <c r="X58" i="50"/>
  <c r="D58" i="50"/>
  <c r="X57" i="50"/>
  <c r="D57" i="50"/>
  <c r="X56" i="50"/>
  <c r="D56" i="50"/>
  <c r="A61" i="49"/>
  <c r="X60" i="49"/>
  <c r="D60" i="49"/>
  <c r="X59" i="49"/>
  <c r="D59" i="49"/>
  <c r="X58" i="49"/>
  <c r="D58" i="49"/>
  <c r="X57" i="49"/>
  <c r="D57" i="49"/>
  <c r="X56" i="49"/>
  <c r="D56" i="49"/>
  <c r="A61" i="48"/>
  <c r="X60" i="48"/>
  <c r="D60" i="48"/>
  <c r="X59" i="48"/>
  <c r="D59" i="48"/>
  <c r="X58" i="48"/>
  <c r="D58" i="48"/>
  <c r="X57" i="48"/>
  <c r="D57" i="48"/>
  <c r="X56" i="48"/>
  <c r="D56" i="48"/>
  <c r="AL1" i="30"/>
  <c r="AL1" i="61"/>
  <c r="AL1" i="60"/>
  <c r="AL1" i="27"/>
  <c r="AL1" i="59"/>
  <c r="AL1" i="58"/>
  <c r="AL1" i="57"/>
  <c r="AL1" i="56"/>
  <c r="AL1" i="44"/>
  <c r="AL1" i="38"/>
  <c r="AL1" i="55"/>
  <c r="AL1" i="43"/>
  <c r="AL1" i="42"/>
  <c r="AL1" i="41"/>
  <c r="AL1" i="40"/>
  <c r="AL1" i="54"/>
  <c r="AL1" i="46"/>
  <c r="AL1" i="53"/>
  <c r="AL1" i="39"/>
  <c r="AL1" i="52"/>
  <c r="AL1" i="51"/>
  <c r="AL1" i="36"/>
  <c r="AL1" i="35"/>
  <c r="AL1" i="33"/>
  <c r="AL1" i="31"/>
  <c r="AL1" i="12"/>
  <c r="AL1" i="49"/>
  <c r="AL1" i="50"/>
  <c r="AL1" i="48"/>
  <c r="AL1" i="11"/>
  <c r="AL1" i="8"/>
  <c r="AL1" i="9"/>
  <c r="A61" i="11"/>
  <c r="X60" i="11"/>
  <c r="X59" i="11"/>
  <c r="X58" i="11"/>
  <c r="X57" i="11"/>
  <c r="D57" i="11"/>
  <c r="X56" i="11"/>
  <c r="A61" i="8"/>
  <c r="X60" i="8"/>
  <c r="X59" i="8"/>
  <c r="X58" i="8"/>
  <c r="X57" i="8"/>
  <c r="D57" i="8"/>
  <c r="X56" i="8"/>
  <c r="X59" i="9"/>
  <c r="X60" i="9"/>
  <c r="A67" i="6"/>
  <c r="B26" i="6"/>
  <c r="B23" i="6" l="1"/>
  <c r="B31" i="6" l="1"/>
  <c r="E57" i="1" l="1"/>
  <c r="E56" i="1"/>
  <c r="E55" i="1"/>
  <c r="E53" i="1"/>
  <c r="D60" i="11" l="1"/>
  <c r="D60" i="8"/>
  <c r="D59" i="11"/>
  <c r="D59" i="8"/>
  <c r="D58" i="11"/>
  <c r="D58" i="8"/>
  <c r="D56" i="11"/>
  <c r="D56" i="8"/>
  <c r="AI8" i="30"/>
  <c r="O8" i="30"/>
  <c r="AI8" i="61"/>
  <c r="O8" i="61"/>
  <c r="AI8" i="60"/>
  <c r="O8" i="60"/>
  <c r="AI8" i="27"/>
  <c r="O8" i="27"/>
  <c r="AI8" i="59"/>
  <c r="O8" i="59"/>
  <c r="AI8" i="58"/>
  <c r="O8" i="58"/>
  <c r="AI8" i="57"/>
  <c r="O8" i="57"/>
  <c r="AI8" i="56"/>
  <c r="O8" i="56"/>
  <c r="AI8" i="44"/>
  <c r="O8" i="44"/>
  <c r="AI8" i="38"/>
  <c r="O8" i="38"/>
  <c r="AI8" i="55"/>
  <c r="O8" i="55"/>
  <c r="AI8" i="43"/>
  <c r="O8" i="43"/>
  <c r="AI8" i="42"/>
  <c r="O8" i="42"/>
  <c r="AI8" i="41"/>
  <c r="O8" i="41"/>
  <c r="AI8" i="40"/>
  <c r="O8" i="40"/>
  <c r="AI8" i="54"/>
  <c r="O8" i="54"/>
  <c r="AI8" i="46"/>
  <c r="O8" i="46"/>
  <c r="AI8" i="53"/>
  <c r="O8" i="53"/>
  <c r="AI8" i="39"/>
  <c r="O8" i="39"/>
  <c r="AI8" i="52"/>
  <c r="O8" i="52"/>
  <c r="AI8" i="51"/>
  <c r="O8" i="51"/>
  <c r="AI8" i="36"/>
  <c r="O8" i="36"/>
  <c r="G12" i="35"/>
  <c r="AH8" i="35"/>
  <c r="N8" i="35"/>
  <c r="G12" i="33"/>
  <c r="AH8" i="33"/>
  <c r="N8" i="33"/>
  <c r="G12" i="31"/>
  <c r="AH8" i="31"/>
  <c r="N8" i="31"/>
  <c r="G12" i="12"/>
  <c r="AH8" i="12"/>
  <c r="N8" i="12"/>
  <c r="G12" i="50"/>
  <c r="AH8" i="50"/>
  <c r="N8" i="50"/>
  <c r="G12" i="49"/>
  <c r="AH8" i="49"/>
  <c r="N8" i="49"/>
  <c r="AH8" i="48"/>
  <c r="N8" i="48"/>
  <c r="G12" i="48"/>
  <c r="G12" i="11"/>
  <c r="G12" i="9"/>
  <c r="G12" i="8"/>
  <c r="G14" i="6"/>
  <c r="AH8" i="11"/>
  <c r="N8" i="11"/>
  <c r="AH8" i="9"/>
  <c r="N8" i="9"/>
  <c r="AH8" i="8"/>
  <c r="N8" i="8"/>
  <c r="AF9" i="6"/>
  <c r="K9" i="6"/>
  <c r="L7" i="30"/>
  <c r="L7" i="61"/>
  <c r="L7" i="60"/>
  <c r="L7" i="27"/>
  <c r="L7" i="59"/>
  <c r="L7" i="58"/>
  <c r="L7" i="57"/>
  <c r="L7" i="56"/>
  <c r="L7" i="44"/>
  <c r="L7" i="38"/>
  <c r="L7" i="55"/>
  <c r="L7" i="43"/>
  <c r="L7" i="42"/>
  <c r="L7" i="41"/>
  <c r="L7" i="40"/>
  <c r="L7" i="54"/>
  <c r="L7" i="46"/>
  <c r="L7" i="53"/>
  <c r="L7" i="39"/>
  <c r="L7" i="52"/>
  <c r="L7" i="51"/>
  <c r="L7" i="36"/>
  <c r="L7" i="35"/>
  <c r="L7" i="33"/>
  <c r="L7" i="31"/>
  <c r="L7" i="12"/>
  <c r="L7" i="50"/>
  <c r="L7" i="49"/>
  <c r="L7" i="48"/>
  <c r="L7" i="11"/>
  <c r="L7" i="9"/>
  <c r="J8" i="6"/>
  <c r="L7" i="8"/>
  <c r="A61" i="9" l="1"/>
  <c r="F31" i="30" l="1"/>
  <c r="AB12" i="30"/>
  <c r="G12" i="30"/>
  <c r="AB11" i="30"/>
  <c r="G11" i="30"/>
  <c r="AB10" i="30"/>
  <c r="G10" i="30"/>
  <c r="AB9" i="30"/>
  <c r="G9" i="30"/>
  <c r="AB8" i="30"/>
  <c r="G8" i="30"/>
  <c r="AB7" i="30"/>
  <c r="V6" i="30"/>
  <c r="V5" i="30"/>
  <c r="F31" i="61"/>
  <c r="AB12" i="61"/>
  <c r="G12" i="61"/>
  <c r="AB11" i="61"/>
  <c r="G11" i="61"/>
  <c r="AB10" i="61"/>
  <c r="G10" i="61"/>
  <c r="AB9" i="61"/>
  <c r="G9" i="61"/>
  <c r="AB8" i="61"/>
  <c r="G8" i="61"/>
  <c r="AB7" i="61"/>
  <c r="V6" i="61"/>
  <c r="V5" i="61"/>
  <c r="F31" i="60"/>
  <c r="AB12" i="60"/>
  <c r="G12" i="60"/>
  <c r="AB11" i="60"/>
  <c r="G11" i="60"/>
  <c r="AB10" i="60"/>
  <c r="G10" i="60"/>
  <c r="AB9" i="60"/>
  <c r="G9" i="60"/>
  <c r="AB8" i="60"/>
  <c r="G8" i="60"/>
  <c r="AB7" i="60"/>
  <c r="V6" i="60"/>
  <c r="V5" i="60"/>
  <c r="F31" i="27"/>
  <c r="AB12" i="27"/>
  <c r="G12" i="27"/>
  <c r="AB11" i="27"/>
  <c r="G11" i="27"/>
  <c r="AB10" i="27"/>
  <c r="G10" i="27"/>
  <c r="AB9" i="27"/>
  <c r="G9" i="27"/>
  <c r="AB8" i="27"/>
  <c r="G8" i="27"/>
  <c r="AB7" i="27"/>
  <c r="V6" i="27"/>
  <c r="V5" i="27"/>
  <c r="F31" i="59"/>
  <c r="AB12" i="59"/>
  <c r="G12" i="59"/>
  <c r="AB11" i="59"/>
  <c r="G11" i="59"/>
  <c r="AB10" i="59"/>
  <c r="G10" i="59"/>
  <c r="AB9" i="59"/>
  <c r="G9" i="59"/>
  <c r="AB8" i="59"/>
  <c r="G8" i="59"/>
  <c r="AB7" i="59"/>
  <c r="V6" i="59"/>
  <c r="V5" i="59"/>
  <c r="F31" i="58"/>
  <c r="AB12" i="58"/>
  <c r="G12" i="58"/>
  <c r="AB11" i="58"/>
  <c r="G11" i="58"/>
  <c r="AB10" i="58"/>
  <c r="G10" i="58"/>
  <c r="AB9" i="58"/>
  <c r="G9" i="58"/>
  <c r="AB8" i="58"/>
  <c r="G8" i="58"/>
  <c r="AB7" i="58"/>
  <c r="V6" i="58"/>
  <c r="V5" i="58"/>
  <c r="F31" i="57"/>
  <c r="AB12" i="57"/>
  <c r="G12" i="57"/>
  <c r="AB11" i="57"/>
  <c r="G11" i="57"/>
  <c r="AB10" i="57"/>
  <c r="G10" i="57"/>
  <c r="AB9" i="57"/>
  <c r="G9" i="57"/>
  <c r="AB8" i="57"/>
  <c r="G8" i="57"/>
  <c r="AB7" i="57"/>
  <c r="V6" i="57"/>
  <c r="V5" i="57"/>
  <c r="F31" i="56"/>
  <c r="AB12" i="56"/>
  <c r="G12" i="56"/>
  <c r="AB11" i="56"/>
  <c r="G11" i="56"/>
  <c r="AB10" i="56"/>
  <c r="G10" i="56"/>
  <c r="AB9" i="56"/>
  <c r="G9" i="56"/>
  <c r="AB8" i="56"/>
  <c r="G8" i="56"/>
  <c r="AB7" i="56"/>
  <c r="V6" i="56"/>
  <c r="V5" i="56"/>
  <c r="F31" i="44"/>
  <c r="AB12" i="44"/>
  <c r="G12" i="44"/>
  <c r="AB11" i="44"/>
  <c r="G11" i="44"/>
  <c r="AB10" i="44"/>
  <c r="G10" i="44"/>
  <c r="AB9" i="44"/>
  <c r="G9" i="44"/>
  <c r="AB8" i="44"/>
  <c r="G8" i="44"/>
  <c r="AB7" i="44"/>
  <c r="V6" i="44"/>
  <c r="V5" i="44"/>
  <c r="F31" i="38"/>
  <c r="AB12" i="38"/>
  <c r="G12" i="38"/>
  <c r="AB11" i="38"/>
  <c r="G11" i="38"/>
  <c r="AB10" i="38"/>
  <c r="G10" i="38"/>
  <c r="AB9" i="38"/>
  <c r="G9" i="38"/>
  <c r="AB8" i="38"/>
  <c r="G8" i="38"/>
  <c r="AB7" i="38"/>
  <c r="V6" i="38"/>
  <c r="V5" i="38"/>
  <c r="F31" i="55"/>
  <c r="AB12" i="55"/>
  <c r="G12" i="55"/>
  <c r="AB11" i="55"/>
  <c r="G11" i="55"/>
  <c r="AB10" i="55"/>
  <c r="G10" i="55"/>
  <c r="AB9" i="55"/>
  <c r="G9" i="55"/>
  <c r="AB8" i="55"/>
  <c r="G8" i="55"/>
  <c r="AB7" i="55"/>
  <c r="V6" i="55"/>
  <c r="V5" i="55"/>
  <c r="F31" i="43"/>
  <c r="AB12" i="43"/>
  <c r="G12" i="43"/>
  <c r="AB11" i="43"/>
  <c r="G11" i="43"/>
  <c r="AB10" i="43"/>
  <c r="G10" i="43"/>
  <c r="AB9" i="43"/>
  <c r="G9" i="43"/>
  <c r="AB8" i="43"/>
  <c r="G8" i="43"/>
  <c r="AB7" i="43"/>
  <c r="V6" i="43"/>
  <c r="V5" i="43"/>
  <c r="F31" i="42"/>
  <c r="AB12" i="42"/>
  <c r="G12" i="42"/>
  <c r="AB11" i="42"/>
  <c r="G11" i="42"/>
  <c r="AB10" i="42"/>
  <c r="G10" i="42"/>
  <c r="AB9" i="42"/>
  <c r="G9" i="42"/>
  <c r="AB8" i="42"/>
  <c r="G8" i="42"/>
  <c r="AB7" i="42"/>
  <c r="V6" i="42"/>
  <c r="V5" i="42"/>
  <c r="F31" i="41"/>
  <c r="AB12" i="41"/>
  <c r="G12" i="41"/>
  <c r="AB11" i="41"/>
  <c r="G11" i="41"/>
  <c r="AB10" i="41"/>
  <c r="G10" i="41"/>
  <c r="AB9" i="41"/>
  <c r="G9" i="41"/>
  <c r="AB8" i="41"/>
  <c r="G8" i="41"/>
  <c r="F31" i="40"/>
  <c r="F31" i="54"/>
  <c r="F31" i="46"/>
  <c r="F31" i="53"/>
  <c r="F31" i="39"/>
  <c r="V6" i="39"/>
  <c r="V5" i="39"/>
  <c r="F31" i="52"/>
  <c r="F31" i="51" l="1"/>
  <c r="F31" i="36"/>
  <c r="F64" i="35" l="1"/>
  <c r="F64" i="33"/>
  <c r="F64" i="31"/>
  <c r="F64" i="12"/>
  <c r="F64" i="50"/>
  <c r="F64" i="49"/>
  <c r="F64" i="48"/>
  <c r="F64" i="11"/>
  <c r="F64" i="9"/>
  <c r="V6" i="9"/>
  <c r="V5" i="9"/>
  <c r="Z8" i="6" l="1"/>
  <c r="AB7" i="41" l="1"/>
  <c r="V6" i="41"/>
  <c r="V5" i="41"/>
  <c r="AB12" i="40"/>
  <c r="G12" i="40"/>
  <c r="AB11" i="40"/>
  <c r="G11" i="40"/>
  <c r="AB10" i="40"/>
  <c r="G10" i="40"/>
  <c r="AB9" i="40"/>
  <c r="G9" i="40"/>
  <c r="AB8" i="40"/>
  <c r="G8" i="40"/>
  <c r="AB7" i="40"/>
  <c r="V6" i="40"/>
  <c r="V5" i="40"/>
  <c r="AB12" i="54"/>
  <c r="G12" i="54"/>
  <c r="AB11" i="54"/>
  <c r="G11" i="54"/>
  <c r="AB10" i="54"/>
  <c r="G10" i="54"/>
  <c r="AB9" i="54"/>
  <c r="G9" i="54"/>
  <c r="AB8" i="54"/>
  <c r="G8" i="54"/>
  <c r="AB7" i="54"/>
  <c r="V6" i="54"/>
  <c r="V5" i="54"/>
  <c r="AB12" i="46"/>
  <c r="G12" i="46"/>
  <c r="AB11" i="46"/>
  <c r="G11" i="46"/>
  <c r="AB10" i="46"/>
  <c r="G10" i="46"/>
  <c r="AB9" i="46"/>
  <c r="G9" i="46"/>
  <c r="AB8" i="46"/>
  <c r="G8" i="46"/>
  <c r="AB7" i="46"/>
  <c r="V6" i="46"/>
  <c r="V5" i="46"/>
  <c r="AB12" i="53"/>
  <c r="G12" i="53"/>
  <c r="AB11" i="53"/>
  <c r="G11" i="53"/>
  <c r="AB10" i="53"/>
  <c r="G10" i="53"/>
  <c r="AB9" i="53"/>
  <c r="G9" i="53"/>
  <c r="AB8" i="53"/>
  <c r="G8" i="53"/>
  <c r="AB7" i="53"/>
  <c r="V6" i="53"/>
  <c r="V5" i="53"/>
  <c r="AB12" i="39"/>
  <c r="G12" i="39"/>
  <c r="AB11" i="39"/>
  <c r="G11" i="39"/>
  <c r="AB10" i="39"/>
  <c r="G10" i="39"/>
  <c r="AB9" i="39"/>
  <c r="G9" i="39"/>
  <c r="AB8" i="39"/>
  <c r="G8" i="39"/>
  <c r="AB7" i="39"/>
  <c r="AB12" i="52"/>
  <c r="G12" i="52"/>
  <c r="AB11" i="52"/>
  <c r="G11" i="52"/>
  <c r="AB10" i="52"/>
  <c r="G10" i="52"/>
  <c r="AB9" i="52"/>
  <c r="G9" i="52"/>
  <c r="AB8" i="52"/>
  <c r="G8" i="52"/>
  <c r="AB7" i="52"/>
  <c r="V6" i="52"/>
  <c r="V5" i="52"/>
  <c r="AB12" i="51"/>
  <c r="G12" i="51"/>
  <c r="AB11" i="51"/>
  <c r="G11" i="51"/>
  <c r="AB10" i="51"/>
  <c r="G10" i="51"/>
  <c r="AB9" i="51"/>
  <c r="G9" i="51"/>
  <c r="AB8" i="51"/>
  <c r="G8" i="51"/>
  <c r="AB7" i="51"/>
  <c r="V6" i="51"/>
  <c r="V5" i="51"/>
  <c r="AB12" i="50" l="1"/>
  <c r="AB11" i="50"/>
  <c r="G11" i="50"/>
  <c r="AB10" i="50"/>
  <c r="G10" i="50"/>
  <c r="AB9" i="50"/>
  <c r="G9" i="50"/>
  <c r="AB8" i="50"/>
  <c r="G8" i="50"/>
  <c r="AB7" i="50"/>
  <c r="V6" i="50"/>
  <c r="V5" i="50"/>
  <c r="AB12" i="49"/>
  <c r="AB11" i="49"/>
  <c r="G11" i="49"/>
  <c r="AB10" i="49"/>
  <c r="G10" i="49"/>
  <c r="AB9" i="49"/>
  <c r="G9" i="49"/>
  <c r="AB8" i="49"/>
  <c r="G8" i="49"/>
  <c r="AB7" i="49"/>
  <c r="V6" i="49"/>
  <c r="V5" i="49"/>
  <c r="AB12" i="48"/>
  <c r="AB11" i="48"/>
  <c r="G11" i="48"/>
  <c r="AB10" i="48"/>
  <c r="G10" i="48"/>
  <c r="AB9" i="48"/>
  <c r="G9" i="48"/>
  <c r="AB8" i="48"/>
  <c r="G8" i="48"/>
  <c r="AB7" i="48"/>
  <c r="V6" i="48"/>
  <c r="V5" i="48"/>
  <c r="B42" i="6"/>
  <c r="B43" i="6"/>
  <c r="B44" i="6"/>
  <c r="B45" i="6"/>
  <c r="B46" i="6"/>
  <c r="B47" i="6"/>
  <c r="B48" i="6"/>
  <c r="B41" i="6"/>
  <c r="B39" i="6"/>
  <c r="B40" i="6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F47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AY14" i="47"/>
  <c r="D68" i="47" s="1"/>
  <c r="AX14" i="47"/>
  <c r="D67" i="47" s="1"/>
  <c r="AW14" i="47"/>
  <c r="D66" i="47" s="1"/>
  <c r="AV14" i="47"/>
  <c r="D65" i="47" s="1"/>
  <c r="AU14" i="47"/>
  <c r="D64" i="47" s="1"/>
  <c r="AT14" i="47"/>
  <c r="D63" i="47" s="1"/>
  <c r="AS14" i="47"/>
  <c r="D62" i="47" s="1"/>
  <c r="AR14" i="47"/>
  <c r="D61" i="47" s="1"/>
  <c r="AQ14" i="47"/>
  <c r="D60" i="47" s="1"/>
  <c r="AP14" i="47"/>
  <c r="D59" i="47" s="1"/>
  <c r="AO14" i="47"/>
  <c r="D58" i="47" s="1"/>
  <c r="AN14" i="47"/>
  <c r="D57" i="47" s="1"/>
  <c r="AM14" i="47"/>
  <c r="D56" i="47" s="1"/>
  <c r="AL14" i="47"/>
  <c r="D55" i="47" s="1"/>
  <c r="AK14" i="47"/>
  <c r="D54" i="47" s="1"/>
  <c r="AJ14" i="47"/>
  <c r="D53" i="47" s="1"/>
  <c r="AI14" i="47"/>
  <c r="D52" i="47" s="1"/>
  <c r="AH14" i="47"/>
  <c r="D51" i="47" s="1"/>
  <c r="AG14" i="47"/>
  <c r="D50" i="47" s="1"/>
  <c r="AF14" i="47"/>
  <c r="D49" i="47" s="1"/>
  <c r="AE14" i="47"/>
  <c r="D48" i="47" s="1"/>
  <c r="AD14" i="47"/>
  <c r="D47" i="47" s="1"/>
  <c r="AC14" i="47"/>
  <c r="D46" i="47" s="1"/>
  <c r="AB14" i="47"/>
  <c r="D45" i="47" s="1"/>
  <c r="AA14" i="47"/>
  <c r="D44" i="47" s="1"/>
  <c r="Z14" i="47"/>
  <c r="D43" i="47" s="1"/>
  <c r="Y14" i="47"/>
  <c r="D42" i="47" s="1"/>
  <c r="X14" i="47"/>
  <c r="D41" i="47" s="1"/>
  <c r="W14" i="47"/>
  <c r="D40" i="47" s="1"/>
  <c r="V14" i="47"/>
  <c r="D39" i="47" s="1"/>
  <c r="U14" i="47"/>
  <c r="D38" i="47" s="1"/>
  <c r="T14" i="47"/>
  <c r="D37" i="47" s="1"/>
  <c r="S14" i="47"/>
  <c r="D36" i="47" s="1"/>
  <c r="R14" i="47"/>
  <c r="D35" i="47" s="1"/>
  <c r="Q14" i="47"/>
  <c r="D34" i="47" s="1"/>
  <c r="P14" i="47"/>
  <c r="D33" i="47" s="1"/>
  <c r="O14" i="47"/>
  <c r="D32" i="47" s="1"/>
  <c r="N14" i="47"/>
  <c r="D31" i="47" s="1"/>
  <c r="M14" i="47"/>
  <c r="D30" i="47" s="1"/>
  <c r="L14" i="47"/>
  <c r="D29" i="47" s="1"/>
  <c r="K14" i="47"/>
  <c r="D28" i="47" s="1"/>
  <c r="J14" i="47"/>
  <c r="D27" i="47" s="1"/>
  <c r="I14" i="47"/>
  <c r="D26" i="47" s="1"/>
  <c r="H14" i="47"/>
  <c r="D25" i="47" s="1"/>
  <c r="G14" i="47"/>
  <c r="D24" i="47" s="1"/>
  <c r="F14" i="47"/>
  <c r="D23" i="47" s="1"/>
  <c r="E14" i="47"/>
  <c r="D22" i="47" s="1"/>
  <c r="D14" i="47"/>
  <c r="D21" i="47" s="1"/>
  <c r="C14" i="47"/>
  <c r="D20" i="47" s="1"/>
  <c r="B14" i="47"/>
  <c r="D19" i="47" s="1"/>
  <c r="AY13" i="47"/>
  <c r="C68" i="47" s="1"/>
  <c r="AX13" i="47"/>
  <c r="C67" i="47" s="1"/>
  <c r="AW13" i="47"/>
  <c r="C66" i="47" s="1"/>
  <c r="AV13" i="47"/>
  <c r="C65" i="47" s="1"/>
  <c r="AU13" i="47"/>
  <c r="C64" i="47" s="1"/>
  <c r="AT13" i="47"/>
  <c r="C63" i="47" s="1"/>
  <c r="AS13" i="47"/>
  <c r="C62" i="47" s="1"/>
  <c r="AR13" i="47"/>
  <c r="C61" i="47" s="1"/>
  <c r="AQ13" i="47"/>
  <c r="C60" i="47" s="1"/>
  <c r="AP13" i="47"/>
  <c r="C59" i="47" s="1"/>
  <c r="AO13" i="47"/>
  <c r="C58" i="47" s="1"/>
  <c r="AN13" i="47"/>
  <c r="C57" i="47" s="1"/>
  <c r="AM13" i="47"/>
  <c r="C56" i="47" s="1"/>
  <c r="AL13" i="47"/>
  <c r="C55" i="47" s="1"/>
  <c r="AK13" i="47"/>
  <c r="C54" i="47" s="1"/>
  <c r="AJ13" i="47"/>
  <c r="C53" i="47" s="1"/>
  <c r="AI13" i="47"/>
  <c r="C52" i="47" s="1"/>
  <c r="AH13" i="47"/>
  <c r="C51" i="47" s="1"/>
  <c r="AG13" i="47"/>
  <c r="C50" i="47" s="1"/>
  <c r="AF13" i="47"/>
  <c r="C49" i="47" s="1"/>
  <c r="AE13" i="47"/>
  <c r="C48" i="47" s="1"/>
  <c r="AD13" i="47"/>
  <c r="C47" i="47" s="1"/>
  <c r="AC13" i="47"/>
  <c r="C46" i="47" s="1"/>
  <c r="AB13" i="47"/>
  <c r="C45" i="47" s="1"/>
  <c r="AA13" i="47"/>
  <c r="C44" i="47" s="1"/>
  <c r="Z13" i="47"/>
  <c r="C43" i="47" s="1"/>
  <c r="Y13" i="47"/>
  <c r="C42" i="47" s="1"/>
  <c r="X13" i="47"/>
  <c r="C41" i="47" s="1"/>
  <c r="W13" i="47"/>
  <c r="C40" i="47" s="1"/>
  <c r="V13" i="47"/>
  <c r="C39" i="47" s="1"/>
  <c r="U13" i="47"/>
  <c r="C38" i="47" s="1"/>
  <c r="T13" i="47"/>
  <c r="C37" i="47" s="1"/>
  <c r="S13" i="47"/>
  <c r="C36" i="47" s="1"/>
  <c r="R13" i="47"/>
  <c r="C35" i="47" s="1"/>
  <c r="Q13" i="47"/>
  <c r="C34" i="47" s="1"/>
  <c r="P13" i="47"/>
  <c r="C33" i="47" s="1"/>
  <c r="O13" i="47"/>
  <c r="C32" i="47" s="1"/>
  <c r="N13" i="47"/>
  <c r="C31" i="47" s="1"/>
  <c r="M13" i="47"/>
  <c r="C30" i="47" s="1"/>
  <c r="L13" i="47"/>
  <c r="C29" i="47" s="1"/>
  <c r="K13" i="47"/>
  <c r="C28" i="47" s="1"/>
  <c r="J13" i="47"/>
  <c r="C27" i="47" s="1"/>
  <c r="I13" i="47"/>
  <c r="C26" i="47" s="1"/>
  <c r="H13" i="47"/>
  <c r="C25" i="47" s="1"/>
  <c r="G13" i="47"/>
  <c r="C24" i="47" s="1"/>
  <c r="F13" i="47"/>
  <c r="C23" i="47" s="1"/>
  <c r="E13" i="47"/>
  <c r="C22" i="47" s="1"/>
  <c r="D13" i="47"/>
  <c r="C21" i="47" s="1"/>
  <c r="C13" i="47"/>
  <c r="C20" i="47" s="1"/>
  <c r="B13" i="47"/>
  <c r="C19" i="47" s="1"/>
  <c r="AY12" i="47"/>
  <c r="B68" i="47" s="1"/>
  <c r="AX12" i="47"/>
  <c r="B67" i="47" s="1"/>
  <c r="AW12" i="47"/>
  <c r="B66" i="47" s="1"/>
  <c r="AV12" i="47"/>
  <c r="B65" i="47" s="1"/>
  <c r="AU12" i="47"/>
  <c r="B64" i="47" s="1"/>
  <c r="AT12" i="47"/>
  <c r="B63" i="47" s="1"/>
  <c r="AS12" i="47"/>
  <c r="B62" i="47" s="1"/>
  <c r="AR12" i="47"/>
  <c r="B61" i="47" s="1"/>
  <c r="AQ12" i="47"/>
  <c r="B60" i="47" s="1"/>
  <c r="AP12" i="47"/>
  <c r="B59" i="47" s="1"/>
  <c r="AO12" i="47"/>
  <c r="B58" i="47" s="1"/>
  <c r="AN12" i="47"/>
  <c r="B57" i="47" s="1"/>
  <c r="AM12" i="47"/>
  <c r="B56" i="47" s="1"/>
  <c r="AL12" i="47"/>
  <c r="B55" i="47" s="1"/>
  <c r="AK12" i="47"/>
  <c r="B54" i="47" s="1"/>
  <c r="AJ12" i="47"/>
  <c r="B53" i="47" s="1"/>
  <c r="AI12" i="47"/>
  <c r="B52" i="47" s="1"/>
  <c r="AH12" i="47"/>
  <c r="B51" i="47" s="1"/>
  <c r="AG12" i="47"/>
  <c r="B50" i="47" s="1"/>
  <c r="AF12" i="47"/>
  <c r="B49" i="47" s="1"/>
  <c r="AE12" i="47"/>
  <c r="B48" i="47" s="1"/>
  <c r="AD12" i="47"/>
  <c r="B47" i="47" s="1"/>
  <c r="AC12" i="47"/>
  <c r="B46" i="47" s="1"/>
  <c r="AB12" i="47"/>
  <c r="B45" i="47" s="1"/>
  <c r="AA12" i="47"/>
  <c r="B44" i="47" s="1"/>
  <c r="Z12" i="47"/>
  <c r="B43" i="47" s="1"/>
  <c r="Y12" i="47"/>
  <c r="B42" i="47" s="1"/>
  <c r="X12" i="47"/>
  <c r="B41" i="47" s="1"/>
  <c r="W12" i="47"/>
  <c r="B40" i="47" s="1"/>
  <c r="V12" i="47"/>
  <c r="B39" i="47" s="1"/>
  <c r="U12" i="47"/>
  <c r="B38" i="47" s="1"/>
  <c r="T12" i="47"/>
  <c r="B37" i="47" s="1"/>
  <c r="S12" i="47"/>
  <c r="B36" i="47" s="1"/>
  <c r="R12" i="47"/>
  <c r="B35" i="47" s="1"/>
  <c r="Q12" i="47"/>
  <c r="B34" i="47" s="1"/>
  <c r="P12" i="47"/>
  <c r="B33" i="47" s="1"/>
  <c r="O12" i="47"/>
  <c r="B32" i="47" s="1"/>
  <c r="N12" i="47"/>
  <c r="B31" i="47" s="1"/>
  <c r="M12" i="47"/>
  <c r="B30" i="47" s="1"/>
  <c r="L12" i="47"/>
  <c r="B29" i="47" s="1"/>
  <c r="K12" i="47"/>
  <c r="B28" i="47" s="1"/>
  <c r="J12" i="47"/>
  <c r="B27" i="47" s="1"/>
  <c r="I12" i="47"/>
  <c r="B26" i="47" s="1"/>
  <c r="H12" i="47"/>
  <c r="B25" i="47" s="1"/>
  <c r="G12" i="47"/>
  <c r="B24" i="47" s="1"/>
  <c r="F12" i="47"/>
  <c r="B23" i="47" s="1"/>
  <c r="E12" i="47"/>
  <c r="B22" i="47" s="1"/>
  <c r="D12" i="47"/>
  <c r="B21" i="47" s="1"/>
  <c r="C12" i="47"/>
  <c r="B20" i="47" s="1"/>
  <c r="B12" i="47"/>
  <c r="B19" i="47" s="1"/>
  <c r="BF9" i="47"/>
  <c r="BF6" i="47"/>
  <c r="BF3" i="47"/>
  <c r="AB12" i="36"/>
  <c r="G12" i="36"/>
  <c r="AB11" i="36"/>
  <c r="G11" i="36"/>
  <c r="AB10" i="36"/>
  <c r="G10" i="36"/>
  <c r="AB9" i="36"/>
  <c r="G9" i="36"/>
  <c r="AB8" i="36"/>
  <c r="G8" i="36"/>
  <c r="AB7" i="36"/>
  <c r="V6" i="36"/>
  <c r="V5" i="36"/>
  <c r="AB12" i="35"/>
  <c r="AB11" i="35"/>
  <c r="G11" i="35"/>
  <c r="AB10" i="35"/>
  <c r="G10" i="35"/>
  <c r="AB9" i="35"/>
  <c r="G9" i="35"/>
  <c r="AB8" i="35"/>
  <c r="G8" i="35"/>
  <c r="AB7" i="35"/>
  <c r="V6" i="35"/>
  <c r="V5" i="35"/>
  <c r="AB12" i="33"/>
  <c r="AB11" i="33"/>
  <c r="G11" i="33"/>
  <c r="AB10" i="33"/>
  <c r="G10" i="33"/>
  <c r="AB9" i="33"/>
  <c r="G9" i="33"/>
  <c r="AB8" i="33"/>
  <c r="G8" i="33"/>
  <c r="AB7" i="33"/>
  <c r="V6" i="33"/>
  <c r="V5" i="33"/>
  <c r="AB12" i="31"/>
  <c r="AB11" i="31"/>
  <c r="G11" i="31"/>
  <c r="AB10" i="31"/>
  <c r="G10" i="31"/>
  <c r="AB9" i="31"/>
  <c r="G9" i="31"/>
  <c r="AB8" i="31"/>
  <c r="G8" i="31"/>
  <c r="AB7" i="31"/>
  <c r="V6" i="31"/>
  <c r="V5" i="31"/>
  <c r="A33" i="1"/>
  <c r="D74" i="1"/>
  <c r="D70" i="1"/>
  <c r="AB12" i="12"/>
  <c r="AB11" i="12"/>
  <c r="G11" i="12"/>
  <c r="AB10" i="12"/>
  <c r="G10" i="12"/>
  <c r="AB9" i="12"/>
  <c r="G9" i="12"/>
  <c r="AB8" i="12"/>
  <c r="G8" i="12"/>
  <c r="AB7" i="12"/>
  <c r="V6" i="12"/>
  <c r="V5" i="12"/>
  <c r="AB12" i="11"/>
  <c r="AB11" i="11"/>
  <c r="G11" i="11"/>
  <c r="AB10" i="11"/>
  <c r="G10" i="11"/>
  <c r="AB9" i="11"/>
  <c r="G9" i="11"/>
  <c r="AB8" i="11"/>
  <c r="G8" i="11"/>
  <c r="AB7" i="11"/>
  <c r="V6" i="11"/>
  <c r="V5" i="11"/>
  <c r="D60" i="9"/>
  <c r="D59" i="9"/>
  <c r="D58" i="9"/>
  <c r="X57" i="9"/>
  <c r="D57" i="9"/>
  <c r="D56" i="9"/>
  <c r="AB12" i="9"/>
  <c r="AB11" i="9"/>
  <c r="G11" i="9"/>
  <c r="AB10" i="9"/>
  <c r="G10" i="9"/>
  <c r="AB9" i="9"/>
  <c r="G9" i="9"/>
  <c r="AB8" i="9"/>
  <c r="G8" i="9"/>
  <c r="AB7" i="9"/>
  <c r="A6" i="50" l="1"/>
  <c r="A6" i="61"/>
  <c r="A6" i="27"/>
  <c r="A6" i="58"/>
  <c r="A6" i="56"/>
  <c r="A6" i="38"/>
  <c r="A6" i="43"/>
  <c r="A6" i="39"/>
  <c r="A6" i="30"/>
  <c r="A6" i="60"/>
  <c r="A6" i="59"/>
  <c r="A6" i="57"/>
  <c r="A6" i="44"/>
  <c r="A6" i="55"/>
  <c r="A6" i="42"/>
  <c r="A6" i="48"/>
  <c r="A6" i="54"/>
  <c r="A6" i="41"/>
  <c r="A6" i="40"/>
  <c r="A6" i="46"/>
  <c r="A6" i="53"/>
  <c r="A6" i="52"/>
  <c r="A6" i="51"/>
  <c r="A5" i="60"/>
  <c r="A5" i="61"/>
  <c r="A5" i="30"/>
  <c r="A5" i="59"/>
  <c r="A5" i="44"/>
  <c r="A5" i="42"/>
  <c r="A5" i="39"/>
  <c r="A5" i="38"/>
  <c r="A5" i="27"/>
  <c r="A5" i="56"/>
  <c r="A5" i="43"/>
  <c r="A5" i="57"/>
  <c r="A5" i="55"/>
  <c r="A5" i="58"/>
  <c r="A5" i="48"/>
  <c r="A5" i="54"/>
  <c r="A5" i="52"/>
  <c r="A5" i="46"/>
  <c r="A5" i="51"/>
  <c r="A5" i="41"/>
  <c r="A5" i="53"/>
  <c r="A5" i="40"/>
  <c r="BG6" i="47"/>
  <c r="BE6" i="47" s="1"/>
  <c r="A5" i="49"/>
  <c r="A6" i="33"/>
  <c r="A6" i="49"/>
  <c r="A5" i="50"/>
  <c r="A6" i="9"/>
  <c r="A6" i="12"/>
  <c r="A6" i="11"/>
  <c r="A6" i="31"/>
  <c r="A5" i="33"/>
  <c r="A6" i="35"/>
  <c r="A6" i="36"/>
  <c r="A5" i="31"/>
  <c r="A5" i="35"/>
  <c r="A5" i="36"/>
  <c r="BB6" i="47"/>
  <c r="BC6" i="47"/>
  <c r="BD6" i="47"/>
  <c r="BG3" i="47"/>
  <c r="BE3" i="47" s="1"/>
  <c r="BG9" i="47"/>
  <c r="BE9" i="47" s="1"/>
  <c r="BD9" i="47" s="1"/>
  <c r="A5" i="9"/>
  <c r="A5" i="11"/>
  <c r="A5" i="12"/>
  <c r="F64" i="8"/>
  <c r="AB12" i="8"/>
  <c r="AB11" i="8"/>
  <c r="G11" i="8"/>
  <c r="AB10" i="8"/>
  <c r="G10" i="8"/>
  <c r="AB9" i="8"/>
  <c r="G9" i="8"/>
  <c r="AB8" i="8"/>
  <c r="G8" i="8"/>
  <c r="AB7" i="8"/>
  <c r="V6" i="8"/>
  <c r="A6" i="8"/>
  <c r="V5" i="8"/>
  <c r="A5" i="8"/>
  <c r="F71" i="6"/>
  <c r="E66" i="6"/>
  <c r="E65" i="6"/>
  <c r="E64" i="6"/>
  <c r="E63" i="6"/>
  <c r="E62" i="6"/>
  <c r="B38" i="6"/>
  <c r="B37" i="6"/>
  <c r="B36" i="6"/>
  <c r="B35" i="6"/>
  <c r="B34" i="6"/>
  <c r="B33" i="6"/>
  <c r="B32" i="6"/>
  <c r="B30" i="6"/>
  <c r="B29" i="6"/>
  <c r="B28" i="6"/>
  <c r="B27" i="6"/>
  <c r="B25" i="6"/>
  <c r="B24" i="6"/>
  <c r="B22" i="6"/>
  <c r="B21" i="6"/>
  <c r="B20" i="6"/>
  <c r="B19" i="6"/>
  <c r="B18" i="6"/>
  <c r="B17" i="6"/>
  <c r="AA14" i="6"/>
  <c r="AA13" i="6"/>
  <c r="G13" i="6"/>
  <c r="AA12" i="6"/>
  <c r="G12" i="6"/>
  <c r="AA11" i="6"/>
  <c r="G11" i="6"/>
  <c r="Z9" i="6"/>
  <c r="E9" i="6"/>
  <c r="V6" i="6"/>
  <c r="A6" i="6"/>
  <c r="V5" i="6"/>
  <c r="A5" i="6"/>
  <c r="BB9" i="47" l="1"/>
  <c r="BC9" i="47"/>
  <c r="BB3" i="47"/>
  <c r="BC3" i="47"/>
  <c r="BD3" i="47"/>
  <c r="X56" i="9" l="1"/>
  <c r="X58" i="9"/>
</calcChain>
</file>

<file path=xl/comments1.xml><?xml version="1.0" encoding="utf-8"?>
<comments xmlns="http://schemas.openxmlformats.org/spreadsheetml/2006/main">
  <authors>
    <author>Autor</author>
  </authors>
  <commentList>
    <comment ref="BA9" authorId="0" shapeId="0">
      <text>
        <r>
          <rPr>
            <b/>
            <sz val="10"/>
            <color indexed="81"/>
            <rFont val="Tahoma"/>
            <family val="2"/>
          </rPr>
          <t>Hier die Toleranzen so eintragen:
Bsp.: 50mm ± 0,2mm.
Bei minus      49,8
Bei plus          50,2</t>
        </r>
      </text>
    </comment>
    <comment ref="BA14" authorId="0" shapeId="0">
      <text>
        <r>
          <rPr>
            <b/>
            <sz val="10"/>
            <color indexed="81"/>
            <rFont val="Tahoma"/>
            <family val="2"/>
          </rPr>
          <t>Hier die ABW´s so eintragen:
Bsp.: 50mm ± 0,2mm.
Bei minus      -0,2
Bei plus           0,2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<sst xmlns="http://schemas.openxmlformats.org/spreadsheetml/2006/main" count="1795" uniqueCount="284">
  <si>
    <t>E+E Elektronik Ges.m.b.H.</t>
  </si>
  <si>
    <t>Langwiesen 7</t>
  </si>
  <si>
    <t xml:space="preserve">Fax: </t>
  </si>
  <si>
    <t xml:space="preserve">E-Mail : </t>
  </si>
  <si>
    <t>Anlagen / Einsichtnahme</t>
  </si>
  <si>
    <t xml:space="preserve">Index:     </t>
  </si>
  <si>
    <t>E-Mail:</t>
  </si>
  <si>
    <t>Name:</t>
  </si>
  <si>
    <t>Fax:</t>
  </si>
  <si>
    <t>Index:</t>
  </si>
  <si>
    <t xml:space="preserve"> </t>
  </si>
  <si>
    <t>E+E Elektronik, Langwiesen 7</t>
  </si>
  <si>
    <t>QM</t>
  </si>
  <si>
    <t>x</t>
  </si>
  <si>
    <t>Testteil 1</t>
  </si>
  <si>
    <t>Testteil2</t>
  </si>
  <si>
    <t>Testteil3</t>
  </si>
  <si>
    <t>Testteil4</t>
  </si>
  <si>
    <t>Testteil 5</t>
  </si>
  <si>
    <t>Testteil 6</t>
  </si>
  <si>
    <t>Testteil 7</t>
  </si>
  <si>
    <t>Testteil 8</t>
  </si>
  <si>
    <t>Testteil 9</t>
  </si>
  <si>
    <t>Testteil 10</t>
  </si>
  <si>
    <t>Testteil 11</t>
  </si>
  <si>
    <t>Testteil 12</t>
  </si>
  <si>
    <t>Testteil 13</t>
  </si>
  <si>
    <t>Testteil 14</t>
  </si>
  <si>
    <t>Testteil 15</t>
  </si>
  <si>
    <t>Testteil 16</t>
  </si>
  <si>
    <t>Testteil 17</t>
  </si>
  <si>
    <t>Testteil 18</t>
  </si>
  <si>
    <t>Testteil 19</t>
  </si>
  <si>
    <t>Testteil 20</t>
  </si>
  <si>
    <t>Testteil 21</t>
  </si>
  <si>
    <t>Testteil 22</t>
  </si>
  <si>
    <t>Testteil 23</t>
  </si>
  <si>
    <t>Testteil 24</t>
  </si>
  <si>
    <t>Testteil 25</t>
  </si>
  <si>
    <t>Testteil 26</t>
  </si>
  <si>
    <t>Testteil 27</t>
  </si>
  <si>
    <t>Testteil 28</t>
  </si>
  <si>
    <t>Testteil 29</t>
  </si>
  <si>
    <t>Testteil 30</t>
  </si>
  <si>
    <t>Testteil 31</t>
  </si>
  <si>
    <t>Testteil 32</t>
  </si>
  <si>
    <t>Testteil 33</t>
  </si>
  <si>
    <t>Testteil 34</t>
  </si>
  <si>
    <t>Testteil 35</t>
  </si>
  <si>
    <t>Testteil 36</t>
  </si>
  <si>
    <t>Testteil 37</t>
  </si>
  <si>
    <t>Testteil 38</t>
  </si>
  <si>
    <t>Testteil 39</t>
  </si>
  <si>
    <t>Testteil 40</t>
  </si>
  <si>
    <t>Testteil 41</t>
  </si>
  <si>
    <t>Testteil 42</t>
  </si>
  <si>
    <t>Testteil 43</t>
  </si>
  <si>
    <t>Testteil 44</t>
  </si>
  <si>
    <t>Testteil 45</t>
  </si>
  <si>
    <t>Testteil 46</t>
  </si>
  <si>
    <t>Testteil 47</t>
  </si>
  <si>
    <t>Testteil 48</t>
  </si>
  <si>
    <t>Testteil 49</t>
  </si>
  <si>
    <t>Testteil 50</t>
  </si>
  <si>
    <t>tol-</t>
  </si>
  <si>
    <t>tol+</t>
  </si>
  <si>
    <t>zu erwartende ABW</t>
  </si>
  <si>
    <t>Cp</t>
  </si>
  <si>
    <t>Cpk</t>
  </si>
  <si>
    <t>σ</t>
  </si>
  <si>
    <t>Mittelw.</t>
  </si>
  <si>
    <t>Standard ABW</t>
  </si>
  <si>
    <t>Sollmaß 1</t>
  </si>
  <si>
    <t>Istmaß 1</t>
  </si>
  <si>
    <t>Sollmaß 2</t>
  </si>
  <si>
    <t>Istmaß 2</t>
  </si>
  <si>
    <t>Sollmaß 3</t>
  </si>
  <si>
    <t>Istmaß 3</t>
  </si>
  <si>
    <t>ABW Istmaß 1</t>
  </si>
  <si>
    <t>ABW Istmaß 2</t>
  </si>
  <si>
    <t>ABW Istmaß 3</t>
  </si>
  <si>
    <t>Mass1</t>
  </si>
  <si>
    <t>Mass2</t>
  </si>
  <si>
    <t>Mass3</t>
  </si>
  <si>
    <t>Teil1</t>
  </si>
  <si>
    <t>Teil2</t>
  </si>
  <si>
    <t>Teil3</t>
  </si>
  <si>
    <t>Teil4</t>
  </si>
  <si>
    <t>Teil5</t>
  </si>
  <si>
    <t>Teil6</t>
  </si>
  <si>
    <t>Teil7</t>
  </si>
  <si>
    <t>Teil8</t>
  </si>
  <si>
    <t>Teil9</t>
  </si>
  <si>
    <t>Teil10</t>
  </si>
  <si>
    <t>Teil11</t>
  </si>
  <si>
    <t>Teil12</t>
  </si>
  <si>
    <t>Teil13</t>
  </si>
  <si>
    <t>Teil14</t>
  </si>
  <si>
    <t>Teil15</t>
  </si>
  <si>
    <t>Teil16</t>
  </si>
  <si>
    <t>Teil17</t>
  </si>
  <si>
    <t>Teil18</t>
  </si>
  <si>
    <t>Teil19</t>
  </si>
  <si>
    <t>Teil20</t>
  </si>
  <si>
    <t>Teil21</t>
  </si>
  <si>
    <t>Teil22</t>
  </si>
  <si>
    <t>Teil23</t>
  </si>
  <si>
    <t>Teil24</t>
  </si>
  <si>
    <t>Teil25</t>
  </si>
  <si>
    <t>Teil26</t>
  </si>
  <si>
    <t>Teil27</t>
  </si>
  <si>
    <t>Teil28</t>
  </si>
  <si>
    <t>Teil29</t>
  </si>
  <si>
    <t>Teil30</t>
  </si>
  <si>
    <t>Teil31</t>
  </si>
  <si>
    <t>Teil32</t>
  </si>
  <si>
    <t>Teil33</t>
  </si>
  <si>
    <t>Teil34</t>
  </si>
  <si>
    <t>Teil35</t>
  </si>
  <si>
    <t>Teil36</t>
  </si>
  <si>
    <t>Teil37</t>
  </si>
  <si>
    <t>Teil38</t>
  </si>
  <si>
    <t>Teil39</t>
  </si>
  <si>
    <t>Teil40</t>
  </si>
  <si>
    <t>Teil41</t>
  </si>
  <si>
    <t>Teil42</t>
  </si>
  <si>
    <t>Teil43</t>
  </si>
  <si>
    <t>Teil44</t>
  </si>
  <si>
    <t>Teil45</t>
  </si>
  <si>
    <t>Teil46</t>
  </si>
  <si>
    <t>Teil47</t>
  </si>
  <si>
    <t>Teil48</t>
  </si>
  <si>
    <t>Teil49</t>
  </si>
  <si>
    <t>Teil50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</si>
  <si>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</si>
  <si>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</si>
  <si>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</si>
  <si>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</si>
  <si>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</si>
  <si>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</si>
  <si>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</si>
  <si>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</si>
  <si>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</si>
  <si>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</si>
  <si>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</si>
  <si>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3</t>
  </si>
  <si>
    <t>4</t>
  </si>
  <si>
    <t>5</t>
  </si>
  <si>
    <t>6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</si>
  <si>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</si>
  <si>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</si>
  <si>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</si>
  <si>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</si>
  <si>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</si>
  <si>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</si>
  <si>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</si>
  <si>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</si>
  <si>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</si>
  <si>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8</t>
  </si>
  <si>
    <t>9</t>
  </si>
  <si>
    <t>10</t>
  </si>
  <si>
    <t>11</t>
  </si>
  <si>
    <t>12</t>
  </si>
  <si>
    <t>13</t>
  </si>
  <si>
    <t>14</t>
  </si>
  <si>
    <t>15</t>
  </si>
  <si>
    <t>norbert.polacek@epluse.at</t>
  </si>
  <si>
    <t xml:space="preserve">    </t>
  </si>
  <si>
    <t>30-348-2996</t>
  </si>
  <si>
    <t xml:space="preserve">  RoHS</t>
  </si>
  <si>
    <t xml:space="preserve">  REACH</t>
  </si>
  <si>
    <t xml:space="preserve"> DmbA</t>
  </si>
  <si>
    <t>Initial Sample Test Report</t>
  </si>
  <si>
    <t>Supplier:</t>
  </si>
  <si>
    <t>Recipient:</t>
  </si>
  <si>
    <t>Contact Person:</t>
  </si>
  <si>
    <t>Mr. Norbert Polacek</t>
  </si>
  <si>
    <t xml:space="preserve">  Production process and product approval report</t>
  </si>
  <si>
    <t xml:space="preserve"> Submittal level: </t>
  </si>
  <si>
    <t xml:space="preserve"> New component</t>
  </si>
  <si>
    <t xml:space="preserve"> Product modifications</t>
  </si>
  <si>
    <t xml:space="preserve"> Transfer of production</t>
  </si>
  <si>
    <t xml:space="preserve"> Change of production processes</t>
  </si>
  <si>
    <t xml:space="preserve"> Production suspended for longer than 12 months</t>
  </si>
  <si>
    <t xml:space="preserve"> Change of outsourced parts</t>
  </si>
  <si>
    <t xml:space="preserve"> Change of supplier</t>
  </si>
  <si>
    <t xml:space="preserve"> Miscellaneous</t>
  </si>
  <si>
    <t xml:space="preserve"> Re - Sampling</t>
  </si>
  <si>
    <t xml:space="preserve"> New Sampling</t>
  </si>
  <si>
    <t xml:space="preserve"> Other sample report</t>
  </si>
  <si>
    <t>Order number:</t>
  </si>
  <si>
    <t>Functional Test</t>
  </si>
  <si>
    <t>Dimensional Check</t>
  </si>
  <si>
    <t>Material Test</t>
  </si>
  <si>
    <t>Haptics Test</t>
  </si>
  <si>
    <t>Acoustics Test</t>
  </si>
  <si>
    <t>Odour Test</t>
  </si>
  <si>
    <t>Visual Test</t>
  </si>
  <si>
    <t>Surface Test</t>
  </si>
  <si>
    <t>EMC Test</t>
  </si>
  <si>
    <t>Reliability Test</t>
  </si>
  <si>
    <t>Samples</t>
  </si>
  <si>
    <t>Techn. Specification</t>
  </si>
  <si>
    <t>Product FMEA</t>
  </si>
  <si>
    <t>Design Approval</t>
  </si>
  <si>
    <t>Material Data Sheet / IMDS</t>
  </si>
  <si>
    <t>Software Test Report</t>
  </si>
  <si>
    <t>Process FMEA</t>
  </si>
  <si>
    <t>Process Flowchart</t>
  </si>
  <si>
    <t>Production Control Plan</t>
  </si>
  <si>
    <t>Process Capabilty Evidence</t>
  </si>
  <si>
    <t>Protection of Specific Characters</t>
  </si>
  <si>
    <t>List of Test Equipment</t>
  </si>
  <si>
    <t>Proof of Test Equipment Capability</t>
  </si>
  <si>
    <t>Tool Overview</t>
  </si>
  <si>
    <t>Self - Assessment</t>
  </si>
  <si>
    <t>Parts History</t>
  </si>
  <si>
    <t>Means of Transport incl. Storage</t>
  </si>
  <si>
    <t>Miscellaneous</t>
  </si>
  <si>
    <t>Supplier / Production Site:</t>
  </si>
  <si>
    <t>Customer / Production Site:</t>
  </si>
  <si>
    <t>Report No.:</t>
  </si>
  <si>
    <t>Description:</t>
  </si>
  <si>
    <t>Item No.:</t>
  </si>
  <si>
    <t>Drawing No.:</t>
  </si>
  <si>
    <t>Status / Date:</t>
  </si>
  <si>
    <t>CONFIRMATION OF SUPPLIER:</t>
  </si>
  <si>
    <t xml:space="preserve">  The a.m. product is manufactured and tested in accordance with the requirements of the specified documents</t>
  </si>
  <si>
    <t xml:space="preserve"> Sampling</t>
  </si>
  <si>
    <t xml:space="preserve"> Tool modification / Tool correction</t>
  </si>
  <si>
    <r>
      <t xml:space="preserve">CONFIRMATION OF SUPPLIER: The a.m. product is manufactured in accordance with the following regulations resp. guidelines; a </t>
    </r>
    <r>
      <rPr>
        <b/>
        <u/>
        <sz val="9"/>
        <rFont val="Arial"/>
        <family val="2"/>
      </rPr>
      <t>written proof</t>
    </r>
    <r>
      <rPr>
        <b/>
        <sz val="9"/>
        <rFont val="Arial"/>
        <family val="2"/>
      </rPr>
      <t xml:space="preserve"> is attached:</t>
    </r>
  </si>
  <si>
    <t>Department:</t>
  </si>
  <si>
    <t>Date</t>
  </si>
  <si>
    <t>Signature</t>
  </si>
  <si>
    <t>Comment:</t>
  </si>
  <si>
    <t>Tel.:</t>
  </si>
  <si>
    <t>Customer´s Decision:</t>
  </si>
  <si>
    <t>Total</t>
  </si>
  <si>
    <t>Individual Approvals</t>
  </si>
  <si>
    <t>Approved</t>
  </si>
  <si>
    <t>Approved with conditions</t>
  </si>
  <si>
    <t>Rejected, re-sampling necessary</t>
  </si>
  <si>
    <t>Deviation Approval No.:</t>
  </si>
  <si>
    <t>Quantity:</t>
  </si>
  <si>
    <t>Deadline for re-sampling:</t>
  </si>
  <si>
    <t>Valid until:</t>
  </si>
  <si>
    <t>No. / Date of delivery note (when returning):</t>
  </si>
  <si>
    <t>Dept.:</t>
  </si>
  <si>
    <t>Form No.:</t>
  </si>
  <si>
    <t>Content of the Initial Sample Test Report</t>
  </si>
  <si>
    <t>Customer:</t>
  </si>
  <si>
    <t>Confirmation of Supplier:</t>
  </si>
  <si>
    <t>Annex</t>
  </si>
  <si>
    <t>Status/Date</t>
  </si>
  <si>
    <t>Type, extend and marking of the annex</t>
  </si>
  <si>
    <t>Status</t>
  </si>
  <si>
    <t xml:space="preserve">         Sheet</t>
  </si>
  <si>
    <t>of</t>
  </si>
  <si>
    <t>Ref. No.</t>
  </si>
  <si>
    <t>Requirements acc. to Specification</t>
  </si>
  <si>
    <t>Actual Values</t>
  </si>
  <si>
    <t>Comply with Specif.?</t>
  </si>
  <si>
    <t>Yes</t>
  </si>
  <si>
    <t>No</t>
  </si>
  <si>
    <t>Comment</t>
  </si>
  <si>
    <t>D-U-N-S Number:</t>
  </si>
  <si>
    <t>Identification No. / D-U-N-S No.:</t>
  </si>
  <si>
    <t>D-U-N-S No.:</t>
  </si>
  <si>
    <t>Comply with Legal Requirements</t>
  </si>
  <si>
    <t>Proof of Agreed Capacity</t>
  </si>
  <si>
    <t>Individual Parts of the Supply Chain</t>
  </si>
  <si>
    <t>Approval of Coating Systems</t>
  </si>
  <si>
    <t>Process Capability Evidence</t>
  </si>
  <si>
    <t>Enter here the correction factor of table sheet S2Sigma</t>
  </si>
  <si>
    <t xml:space="preserve"> Conflict Minerals</t>
  </si>
  <si>
    <t xml:space="preserve"> China RoHS 2</t>
  </si>
  <si>
    <t>We herewith confirm that the a.m. product was manufactured and tested in accordance with all legal requirements in terms of environment, safety, recycling, etc.</t>
  </si>
  <si>
    <t>0043 / 7235 / 605 - 279</t>
  </si>
  <si>
    <t>Tel.</t>
  </si>
  <si>
    <t>0043 / 7235 / 605 - 22</t>
  </si>
  <si>
    <t>?</t>
  </si>
  <si>
    <t>AT - 4209 Engerwitzdorf</t>
  </si>
  <si>
    <t xml:space="preserve">AT - 4209 Engerwitzdorf </t>
  </si>
  <si>
    <t xml:space="preserve">  GADSL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</si>
</sst>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0"/>
    <numFmt numFmtId="166" formatCode="dd/mm/yy;@"/>
  </numFmts>
  <fonts count="18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2" tint="-0.499984740745262"/>
      <name val="Calibri"/>
      <family val="2"/>
      <scheme val="minor"/>
    </font>
    <font>
      <sz val="11.5"/>
      <color theme="2" tint="-0.499984740745262"/>
      <name val="Arial"/>
      <family val="2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 tint="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4.9989318521683403E-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/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0" tint="-0.499984740745262"/>
      </top>
      <bottom style="thin">
        <color theme="1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/>
      <top/>
      <bottom style="thin">
        <color theme="0" tint="-0.499984740745262"/>
      </bottom>
      <diagonal/>
    </border>
    <border>
      <left/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1" tint="4.9989318521683403E-2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/>
      <diagonal/>
    </border>
    <border>
      <left style="thin">
        <color theme="0" tint="-0.499984740745262"/>
      </left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1"/>
      </top>
      <bottom style="thin">
        <color theme="1"/>
      </bottom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1" tint="4.9989318521683403E-2"/>
      </top>
      <bottom style="thin">
        <color theme="0" tint="-0.499984740745262"/>
      </bottom>
      <diagonal/>
    </border>
    <border>
      <left/>
      <right style="thin">
        <color theme="1" tint="4.9989318521683403E-2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51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2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23" xfId="0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7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" xfId="2" applyBorder="1" applyProtection="1"/>
    <xf numFmtId="0" fontId="6" fillId="0" borderId="56" xfId="2" applyBorder="1" applyProtection="1"/>
    <xf numFmtId="0" fontId="6" fillId="2" borderId="8" xfId="2" applyFill="1" applyBorder="1" applyProtection="1"/>
    <xf numFmtId="0" fontId="6" fillId="2" borderId="9" xfId="2" applyFill="1" applyBorder="1" applyProtection="1"/>
    <xf numFmtId="2" fontId="7" fillId="3" borderId="3" xfId="2" applyNumberFormat="1" applyFont="1" applyFill="1" applyBorder="1" applyAlignment="1">
      <alignment horizontal="center"/>
    </xf>
    <xf numFmtId="0" fontId="7" fillId="4" borderId="0" xfId="2" applyFont="1" applyFill="1"/>
    <xf numFmtId="165" fontId="8" fillId="0" borderId="0" xfId="2" applyNumberFormat="1" applyFont="1"/>
    <xf numFmtId="0" fontId="7" fillId="0" borderId="0" xfId="2" applyFont="1"/>
    <xf numFmtId="0" fontId="6" fillId="0" borderId="0" xfId="2"/>
    <xf numFmtId="0" fontId="6" fillId="5" borderId="1" xfId="2" applyFill="1" applyBorder="1" applyProtection="1">
      <protection locked="0"/>
    </xf>
    <xf numFmtId="0" fontId="6" fillId="2" borderId="6" xfId="2" applyFill="1" applyBorder="1" applyProtection="1">
      <protection locked="0"/>
    </xf>
    <xf numFmtId="0" fontId="6" fillId="2" borderId="10" xfId="2" applyFill="1" applyBorder="1" applyProtection="1">
      <protection locked="0"/>
    </xf>
    <xf numFmtId="2" fontId="7" fillId="0" borderId="0" xfId="2" applyNumberFormat="1" applyFont="1" applyAlignment="1">
      <alignment horizontal="center"/>
    </xf>
    <xf numFmtId="165" fontId="7" fillId="0" borderId="0" xfId="2" applyNumberFormat="1" applyFont="1"/>
    <xf numFmtId="0" fontId="6" fillId="6" borderId="1" xfId="2" applyFill="1" applyBorder="1" applyProtection="1">
      <protection locked="0"/>
    </xf>
    <xf numFmtId="0" fontId="6" fillId="6" borderId="1" xfId="2" applyNumberFormat="1" applyFill="1" applyBorder="1" applyProtection="1">
      <protection locked="0"/>
    </xf>
    <xf numFmtId="0" fontId="6" fillId="6" borderId="56" xfId="2" applyNumberFormat="1" applyFill="1" applyBorder="1" applyProtection="1">
      <protection locked="0"/>
    </xf>
    <xf numFmtId="2" fontId="7" fillId="3" borderId="0" xfId="2" applyNumberFormat="1" applyFont="1" applyFill="1" applyAlignment="1">
      <alignment horizontal="center"/>
    </xf>
    <xf numFmtId="0" fontId="6" fillId="0" borderId="1" xfId="2" applyBorder="1" applyProtection="1">
      <protection locked="0"/>
    </xf>
    <xf numFmtId="0" fontId="6" fillId="0" borderId="56" xfId="2" applyBorder="1" applyProtection="1">
      <protection locked="0"/>
    </xf>
    <xf numFmtId="0" fontId="6" fillId="7" borderId="6" xfId="2" applyFill="1" applyBorder="1" applyProtection="1">
      <protection locked="0"/>
    </xf>
    <xf numFmtId="0" fontId="6" fillId="7" borderId="10" xfId="2" applyFill="1" applyBorder="1" applyProtection="1">
      <protection locked="0"/>
    </xf>
    <xf numFmtId="0" fontId="6" fillId="5" borderId="56" xfId="2" applyFill="1" applyBorder="1" applyProtection="1">
      <protection locked="0"/>
    </xf>
    <xf numFmtId="0" fontId="6" fillId="6" borderId="56" xfId="2" applyFill="1" applyBorder="1" applyProtection="1">
      <protection locked="0"/>
    </xf>
    <xf numFmtId="0" fontId="6" fillId="2" borderId="7" xfId="2" applyFill="1" applyBorder="1" applyProtection="1">
      <protection locked="0"/>
    </xf>
    <xf numFmtId="0" fontId="6" fillId="2" borderId="11" xfId="2" applyFill="1" applyBorder="1" applyProtection="1">
      <protection locked="0"/>
    </xf>
    <xf numFmtId="0" fontId="6" fillId="7" borderId="0" xfId="2" applyFill="1"/>
    <xf numFmtId="0" fontId="6" fillId="0" borderId="1" xfId="2" applyBorder="1"/>
    <xf numFmtId="0" fontId="6" fillId="0" borderId="56" xfId="2" applyBorder="1"/>
    <xf numFmtId="0" fontId="6" fillId="2" borderId="8" xfId="2" applyFill="1" applyBorder="1" applyProtection="1">
      <protection locked="0"/>
    </xf>
    <xf numFmtId="0" fontId="6" fillId="2" borderId="9" xfId="2" applyFill="1" applyBorder="1" applyProtection="1">
      <protection locked="0"/>
    </xf>
    <xf numFmtId="0" fontId="6" fillId="2" borderId="1" xfId="2" applyFill="1" applyBorder="1"/>
    <xf numFmtId="0" fontId="6" fillId="0" borderId="0" xfId="2" applyBorder="1"/>
    <xf numFmtId="0" fontId="13" fillId="0" borderId="0" xfId="0" applyFont="1"/>
    <xf numFmtId="0" fontId="5" fillId="0" borderId="0" xfId="0" applyFont="1" applyBorder="1" applyAlignment="1"/>
    <xf numFmtId="0" fontId="5" fillId="0" borderId="23" xfId="0" applyFont="1" applyBorder="1" applyAlignment="1"/>
    <xf numFmtId="0" fontId="5" fillId="0" borderId="3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/>
    <xf numFmtId="164" fontId="5" fillId="0" borderId="0" xfId="0" applyNumberFormat="1" applyFont="1" applyBorder="1" applyAlignment="1"/>
    <xf numFmtId="0" fontId="5" fillId="0" borderId="42" xfId="0" applyFont="1" applyBorder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0" borderId="74" xfId="0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/>
    <xf numFmtId="0" fontId="5" fillId="0" borderId="32" xfId="0" applyFont="1" applyBorder="1" applyAlignment="1">
      <alignment horizontal="center" vertical="center" textRotation="90"/>
    </xf>
    <xf numFmtId="0" fontId="5" fillId="0" borderId="25" xfId="0" applyFont="1" applyBorder="1"/>
    <xf numFmtId="0" fontId="5" fillId="0" borderId="29" xfId="0" applyFont="1" applyBorder="1"/>
    <xf numFmtId="0" fontId="5" fillId="0" borderId="31" xfId="0" applyFont="1" applyBorder="1"/>
    <xf numFmtId="0" fontId="5" fillId="0" borderId="26" xfId="0" applyFont="1" applyBorder="1"/>
    <xf numFmtId="0" fontId="4" fillId="0" borderId="36" xfId="0" applyFont="1" applyBorder="1"/>
    <xf numFmtId="0" fontId="5" fillId="0" borderId="27" xfId="0" applyFont="1" applyBorder="1"/>
    <xf numFmtId="0" fontId="5" fillId="0" borderId="36" xfId="0" applyFont="1" applyBorder="1"/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90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127" xfId="0" applyFont="1" applyBorder="1"/>
    <xf numFmtId="0" fontId="5" fillId="0" borderId="143" xfId="0" applyFont="1" applyBorder="1"/>
    <xf numFmtId="0" fontId="5" fillId="0" borderId="144" xfId="0" applyFont="1" applyBorder="1"/>
    <xf numFmtId="0" fontId="5" fillId="0" borderId="145" xfId="0" applyFont="1" applyBorder="1"/>
    <xf numFmtId="0" fontId="5" fillId="0" borderId="146" xfId="0" applyFont="1" applyBorder="1"/>
    <xf numFmtId="0" fontId="5" fillId="0" borderId="147" xfId="0" applyFont="1" applyBorder="1"/>
    <xf numFmtId="0" fontId="5" fillId="0" borderId="152" xfId="0" applyFont="1" applyBorder="1"/>
    <xf numFmtId="0" fontId="5" fillId="0" borderId="153" xfId="0" applyFont="1" applyBorder="1"/>
    <xf numFmtId="0" fontId="5" fillId="0" borderId="154" xfId="0" applyFont="1" applyBorder="1"/>
    <xf numFmtId="0" fontId="5" fillId="0" borderId="16" xfId="0" applyFont="1" applyBorder="1"/>
    <xf numFmtId="0" fontId="5" fillId="0" borderId="151" xfId="0" applyFont="1" applyBorder="1"/>
    <xf numFmtId="0" fontId="0" fillId="0" borderId="13" xfId="0" applyBorder="1"/>
    <xf numFmtId="0" fontId="0" fillId="0" borderId="75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9" xfId="0" applyFont="1" applyBorder="1"/>
    <xf numFmtId="0" fontId="5" fillId="0" borderId="55" xfId="0" applyFont="1" applyBorder="1"/>
    <xf numFmtId="0" fontId="16" fillId="0" borderId="0" xfId="0" applyFont="1"/>
    <xf numFmtId="0" fontId="5" fillId="0" borderId="0" xfId="0" applyFont="1" applyBorder="1" applyAlignment="1"/>
    <xf numFmtId="0" fontId="5" fillId="0" borderId="127" xfId="0" applyFont="1" applyBorder="1"/>
    <xf numFmtId="0" fontId="5" fillId="0" borderId="127" xfId="0" applyFont="1" applyBorder="1"/>
    <xf numFmtId="0" fontId="5" fillId="0" borderId="19" xfId="0" applyFont="1" applyBorder="1"/>
    <xf numFmtId="0" fontId="5" fillId="0" borderId="42" xfId="0" applyFont="1" applyBorder="1"/>
    <xf numFmtId="0" fontId="5" fillId="0" borderId="43" xfId="0" applyFont="1" applyBorder="1"/>
    <xf numFmtId="0" fontId="5" fillId="0" borderId="0" xfId="0" applyFont="1" applyBorder="1"/>
    <xf numFmtId="0" fontId="5" fillId="0" borderId="27" xfId="0" applyFont="1" applyBorder="1"/>
    <xf numFmtId="0" fontId="5" fillId="0" borderId="16" xfId="0" applyFont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Border="1"/>
    <xf numFmtId="0" fontId="5" fillId="0" borderId="27" xfId="0" applyFont="1" applyBorder="1"/>
    <xf numFmtId="49" fontId="4" fillId="0" borderId="125" xfId="0" applyNumberFormat="1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14" fontId="5" fillId="0" borderId="33" xfId="0" applyNumberFormat="1" applyFont="1" applyBorder="1" applyAlignment="1">
      <alignment horizontal="left"/>
    </xf>
    <xf numFmtId="14" fontId="5" fillId="0" borderId="34" xfId="0" applyNumberFormat="1" applyFont="1" applyBorder="1" applyAlignment="1">
      <alignment horizontal="left"/>
    </xf>
    <xf numFmtId="14" fontId="5" fillId="0" borderId="35" xfId="0" applyNumberFormat="1" applyFont="1" applyBorder="1" applyAlignment="1">
      <alignment horizontal="left"/>
    </xf>
    <xf numFmtId="0" fontId="5" fillId="8" borderId="33" xfId="0" applyFont="1" applyFill="1" applyBorder="1" applyAlignment="1">
      <alignment horizontal="left"/>
    </xf>
    <xf numFmtId="0" fontId="5" fillId="8" borderId="34" xfId="0" applyFont="1" applyFill="1" applyBorder="1" applyAlignment="1">
      <alignment horizontal="left"/>
    </xf>
    <xf numFmtId="0" fontId="5" fillId="8" borderId="35" xfId="0" applyFont="1" applyFill="1" applyBorder="1" applyAlignment="1">
      <alignment horizontal="left"/>
    </xf>
    <xf numFmtId="0" fontId="5" fillId="8" borderId="23" xfId="0" applyFont="1" applyFill="1" applyBorder="1" applyAlignment="1">
      <alignment horizontal="left"/>
    </xf>
    <xf numFmtId="14" fontId="5" fillId="8" borderId="23" xfId="0" applyNumberFormat="1" applyFont="1" applyFill="1" applyBorder="1" applyAlignment="1">
      <alignment horizontal="left"/>
    </xf>
    <xf numFmtId="0" fontId="5" fillId="0" borderId="23" xfId="0" applyFont="1" applyBorder="1" applyAlignment="1"/>
    <xf numFmtId="0" fontId="0" fillId="0" borderId="23" xfId="0" applyBorder="1"/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101" xfId="0" applyFont="1" applyBorder="1" applyAlignment="1"/>
    <xf numFmtId="0" fontId="5" fillId="0" borderId="14" xfId="0" applyFont="1" applyBorder="1" applyAlignment="1"/>
    <xf numFmtId="0" fontId="5" fillId="0" borderId="70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70" xfId="0" applyFont="1" applyBorder="1" applyAlignment="1"/>
    <xf numFmtId="0" fontId="5" fillId="0" borderId="71" xfId="0" applyFont="1" applyBorder="1" applyAlignment="1"/>
    <xf numFmtId="0" fontId="5" fillId="0" borderId="73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4" fillId="0" borderId="19" xfId="0" applyFont="1" applyBorder="1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0" fillId="0" borderId="12" xfId="0" applyBorder="1" applyAlignment="1"/>
    <xf numFmtId="49" fontId="5" fillId="8" borderId="19" xfId="0" applyNumberFormat="1" applyFont="1" applyFill="1" applyBorder="1" applyAlignment="1">
      <alignment horizontal="left"/>
    </xf>
    <xf numFmtId="49" fontId="5" fillId="8" borderId="42" xfId="0" applyNumberFormat="1" applyFont="1" applyFill="1" applyBorder="1" applyAlignment="1">
      <alignment horizontal="left"/>
    </xf>
    <xf numFmtId="49" fontId="5" fillId="8" borderId="43" xfId="0" applyNumberFormat="1" applyFont="1" applyFill="1" applyBorder="1" applyAlignment="1">
      <alignment horizontal="left"/>
    </xf>
    <xf numFmtId="0" fontId="5" fillId="8" borderId="19" xfId="0" applyFont="1" applyFill="1" applyBorder="1" applyAlignment="1"/>
    <xf numFmtId="0" fontId="5" fillId="8" borderId="42" xfId="0" applyFont="1" applyFill="1" applyBorder="1" applyAlignment="1"/>
    <xf numFmtId="0" fontId="5" fillId="8" borderId="43" xfId="0" applyFont="1" applyFill="1" applyBorder="1" applyAlignment="1"/>
    <xf numFmtId="0" fontId="2" fillId="8" borderId="12" xfId="1" applyFill="1" applyBorder="1" applyAlignment="1" applyProtection="1">
      <alignment horizontal="left"/>
    </xf>
    <xf numFmtId="0" fontId="5" fillId="8" borderId="12" xfId="0" applyFont="1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5" fillId="0" borderId="19" xfId="0" applyFont="1" applyBorder="1" applyAlignment="1"/>
    <xf numFmtId="0" fontId="5" fillId="0" borderId="42" xfId="0" applyFont="1" applyBorder="1" applyAlignment="1"/>
    <xf numFmtId="0" fontId="5" fillId="0" borderId="43" xfId="0" applyFont="1" applyBorder="1" applyAlignment="1"/>
    <xf numFmtId="0" fontId="6" fillId="0" borderId="12" xfId="0" applyFont="1" applyBorder="1" applyAlignment="1"/>
    <xf numFmtId="0" fontId="5" fillId="0" borderId="12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0" fontId="0" fillId="0" borderId="18" xfId="0" applyBorder="1" applyAlignment="1"/>
    <xf numFmtId="0" fontId="6" fillId="0" borderId="12" xfId="1" applyFont="1" applyBorder="1" applyAlignment="1" applyProtection="1"/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19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01" xfId="0" applyFont="1" applyBorder="1"/>
    <xf numFmtId="0" fontId="5" fillId="0" borderId="12" xfId="0" applyFont="1" applyBorder="1"/>
    <xf numFmtId="0" fontId="5" fillId="0" borderId="12" xfId="0" applyFont="1" applyFill="1" applyBorder="1" applyAlignment="1">
      <alignment vertical="top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2" xfId="0" applyFont="1" applyFill="1" applyBorder="1" applyAlignment="1"/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0" xfId="0" applyFont="1" applyBorder="1" applyAlignment="1"/>
    <xf numFmtId="0" fontId="5" fillId="0" borderId="12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5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8" borderId="95" xfId="0" applyFont="1" applyFill="1" applyBorder="1" applyAlignment="1">
      <alignment horizontal="center" vertical="center"/>
    </xf>
    <xf numFmtId="0" fontId="5" fillId="8" borderId="96" xfId="0" applyFont="1" applyFill="1" applyBorder="1" applyAlignment="1">
      <alignment horizontal="center" vertical="center"/>
    </xf>
    <xf numFmtId="0" fontId="5" fillId="8" borderId="99" xfId="0" applyFont="1" applyFill="1" applyBorder="1" applyAlignment="1">
      <alignment horizontal="center" vertical="center"/>
    </xf>
    <xf numFmtId="0" fontId="5" fillId="8" borderId="92" xfId="0" applyFont="1" applyFill="1" applyBorder="1" applyAlignment="1">
      <alignment horizontal="center" vertical="center"/>
    </xf>
    <xf numFmtId="0" fontId="5" fillId="8" borderId="93" xfId="0" applyFont="1" applyFill="1" applyBorder="1" applyAlignment="1">
      <alignment horizontal="center" vertical="center"/>
    </xf>
    <xf numFmtId="0" fontId="5" fillId="8" borderId="77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4" fillId="0" borderId="36" xfId="0" applyFont="1" applyBorder="1" applyAlignment="1">
      <alignment horizontal="center"/>
    </xf>
    <xf numFmtId="0" fontId="0" fillId="0" borderId="0" xfId="0" applyBorder="1" applyAlignment="1"/>
    <xf numFmtId="0" fontId="0" fillId="0" borderId="30" xfId="0" applyBorder="1" applyAlignment="1"/>
    <xf numFmtId="0" fontId="2" fillId="8" borderId="87" xfId="1" applyFill="1" applyBorder="1" applyAlignment="1" applyProtection="1">
      <alignment horizontal="left"/>
    </xf>
    <xf numFmtId="0" fontId="0" fillId="8" borderId="88" xfId="0" applyFill="1" applyBorder="1" applyAlignment="1">
      <alignment horizontal="left"/>
    </xf>
    <xf numFmtId="0" fontId="0" fillId="8" borderId="83" xfId="0" applyFill="1" applyBorder="1" applyAlignment="1">
      <alignment horizontal="left"/>
    </xf>
    <xf numFmtId="0" fontId="0" fillId="8" borderId="98" xfId="0" applyFill="1" applyBorder="1" applyAlignment="1">
      <alignment horizontal="left"/>
    </xf>
    <xf numFmtId="0" fontId="5" fillId="0" borderId="78" xfId="0" applyFont="1" applyFill="1" applyBorder="1" applyAlignment="1"/>
    <xf numFmtId="0" fontId="0" fillId="0" borderId="22" xfId="0" applyFill="1" applyBorder="1" applyAlignment="1"/>
    <xf numFmtId="0" fontId="0" fillId="0" borderId="79" xfId="0" applyFill="1" applyBorder="1" applyAlignment="1"/>
    <xf numFmtId="0" fontId="5" fillId="0" borderId="76" xfId="0" applyFont="1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5" fillId="0" borderId="84" xfId="0" applyFont="1" applyFill="1" applyBorder="1" applyAlignment="1"/>
    <xf numFmtId="0" fontId="0" fillId="0" borderId="85" xfId="0" applyFill="1" applyBorder="1" applyAlignment="1"/>
    <xf numFmtId="0" fontId="0" fillId="0" borderId="86" xfId="0" applyFill="1" applyBorder="1" applyAlignment="1"/>
    <xf numFmtId="0" fontId="6" fillId="8" borderId="80" xfId="0" applyFont="1" applyFill="1" applyBorder="1" applyAlignment="1">
      <alignment horizontal="left"/>
    </xf>
    <xf numFmtId="0" fontId="0" fillId="8" borderId="81" xfId="0" applyFill="1" applyBorder="1" applyAlignment="1">
      <alignment horizontal="left"/>
    </xf>
    <xf numFmtId="0" fontId="0" fillId="8" borderId="97" xfId="0" applyFill="1" applyBorder="1" applyAlignment="1">
      <alignment horizontal="left"/>
    </xf>
    <xf numFmtId="0" fontId="5" fillId="0" borderId="36" xfId="0" applyFont="1" applyBorder="1" applyAlignment="1"/>
    <xf numFmtId="0" fontId="5" fillId="0" borderId="27" xfId="0" applyFont="1" applyBorder="1" applyAlignment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164" fontId="5" fillId="8" borderId="89" xfId="0" applyNumberFormat="1" applyFont="1" applyFill="1" applyBorder="1" applyAlignment="1">
      <alignment horizontal="center" vertical="center"/>
    </xf>
    <xf numFmtId="164" fontId="5" fillId="8" borderId="90" xfId="0" applyNumberFormat="1" applyFont="1" applyFill="1" applyBorder="1" applyAlignment="1">
      <alignment horizontal="center" vertical="center"/>
    </xf>
    <xf numFmtId="164" fontId="5" fillId="8" borderId="91" xfId="0" applyNumberFormat="1" applyFont="1" applyFill="1" applyBorder="1" applyAlignment="1">
      <alignment horizontal="center" vertical="center"/>
    </xf>
    <xf numFmtId="164" fontId="5" fillId="8" borderId="92" xfId="0" applyNumberFormat="1" applyFont="1" applyFill="1" applyBorder="1" applyAlignment="1">
      <alignment horizontal="center" vertical="center"/>
    </xf>
    <xf numFmtId="164" fontId="5" fillId="8" borderId="93" xfId="0" applyNumberFormat="1" applyFont="1" applyFill="1" applyBorder="1" applyAlignment="1">
      <alignment horizontal="center" vertical="center"/>
    </xf>
    <xf numFmtId="164" fontId="5" fillId="8" borderId="94" xfId="0" applyNumberFormat="1" applyFont="1" applyFill="1" applyBorder="1" applyAlignment="1">
      <alignment horizontal="center" vertical="center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5" fillId="0" borderId="0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17" fillId="0" borderId="0" xfId="0" applyFont="1" applyBorder="1"/>
    <xf numFmtId="0" fontId="5" fillId="0" borderId="10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8" borderId="82" xfId="0" applyFont="1" applyFill="1" applyBorder="1" applyAlignment="1">
      <alignment horizontal="left"/>
    </xf>
    <xf numFmtId="49" fontId="5" fillId="8" borderId="82" xfId="0" applyNumberFormat="1" applyFont="1" applyFill="1" applyBorder="1" applyAlignment="1">
      <alignment horizontal="left"/>
    </xf>
    <xf numFmtId="0" fontId="5" fillId="8" borderId="35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103" xfId="0" applyFont="1" applyBorder="1" applyAlignment="1"/>
    <xf numFmtId="0" fontId="0" fillId="0" borderId="103" xfId="0" applyBorder="1" applyAlignment="1"/>
    <xf numFmtId="0" fontId="5" fillId="0" borderId="37" xfId="0" applyFont="1" applyBorder="1" applyAlignment="1"/>
    <xf numFmtId="0" fontId="0" fillId="0" borderId="37" xfId="0" applyBorder="1" applyAlignment="1"/>
    <xf numFmtId="0" fontId="5" fillId="0" borderId="110" xfId="0" applyFont="1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112" xfId="0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8" xfId="0" applyBorder="1" applyAlignment="1">
      <alignment horizontal="left"/>
    </xf>
    <xf numFmtId="164" fontId="5" fillId="0" borderId="114" xfId="0" applyNumberFormat="1" applyFont="1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20" xfId="0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0" fontId="5" fillId="0" borderId="44" xfId="0" applyFont="1" applyBorder="1" applyAlignment="1"/>
    <xf numFmtId="0" fontId="4" fillId="0" borderId="65" xfId="0" applyFont="1" applyBorder="1" applyAlignment="1">
      <alignment horizontal="center" wrapText="1"/>
    </xf>
    <xf numFmtId="0" fontId="4" fillId="0" borderId="124" xfId="0" applyFont="1" applyBorder="1" applyAlignment="1">
      <alignment horizont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164" fontId="5" fillId="0" borderId="44" xfId="0" applyNumberFormat="1" applyFont="1" applyBorder="1" applyAlignment="1">
      <alignment horizontal="center"/>
    </xf>
    <xf numFmtId="0" fontId="5" fillId="0" borderId="117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166" fontId="5" fillId="0" borderId="113" xfId="0" applyNumberFormat="1" applyFont="1" applyBorder="1" applyAlignment="1">
      <alignment horizontal="left"/>
    </xf>
    <xf numFmtId="166" fontId="5" fillId="0" borderId="114" xfId="0" applyNumberFormat="1" applyFont="1" applyBorder="1" applyAlignment="1">
      <alignment horizontal="left"/>
    </xf>
    <xf numFmtId="166" fontId="5" fillId="0" borderId="115" xfId="0" applyNumberFormat="1" applyFont="1" applyBorder="1" applyAlignment="1">
      <alignment horizontal="left"/>
    </xf>
    <xf numFmtId="0" fontId="5" fillId="0" borderId="67" xfId="0" applyFont="1" applyBorder="1" applyAlignment="1"/>
    <xf numFmtId="0" fontId="0" fillId="0" borderId="67" xfId="0" applyBorder="1" applyAlignment="1"/>
    <xf numFmtId="0" fontId="5" fillId="0" borderId="38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5" fillId="0" borderId="105" xfId="0" applyFont="1" applyBorder="1" applyAlignment="1">
      <alignment horizontal="left"/>
    </xf>
    <xf numFmtId="0" fontId="5" fillId="0" borderId="107" xfId="0" applyFont="1" applyBorder="1" applyAlignment="1">
      <alignment horizontal="left"/>
    </xf>
    <xf numFmtId="0" fontId="5" fillId="0" borderId="114" xfId="0" applyFont="1" applyBorder="1" applyAlignment="1">
      <alignment horizontal="left"/>
    </xf>
    <xf numFmtId="0" fontId="5" fillId="0" borderId="115" xfId="0" applyFont="1" applyBorder="1" applyAlignment="1">
      <alignment horizontal="left"/>
    </xf>
    <xf numFmtId="0" fontId="5" fillId="0" borderId="112" xfId="0" applyFont="1" applyBorder="1" applyAlignment="1">
      <alignment horizontal="left"/>
    </xf>
    <xf numFmtId="0" fontId="5" fillId="0" borderId="109" xfId="0" applyFont="1" applyBorder="1" applyAlignment="1">
      <alignment horizontal="left"/>
    </xf>
    <xf numFmtId="0" fontId="0" fillId="0" borderId="110" xfId="0" applyBorder="1" applyAlignment="1"/>
    <xf numFmtId="0" fontId="0" fillId="0" borderId="111" xfId="0" applyBorder="1" applyAlignment="1"/>
    <xf numFmtId="0" fontId="5" fillId="0" borderId="109" xfId="0" applyFont="1" applyBorder="1" applyAlignment="1"/>
    <xf numFmtId="0" fontId="5" fillId="0" borderId="113" xfId="0" applyFont="1" applyBorder="1" applyAlignment="1"/>
    <xf numFmtId="0" fontId="0" fillId="0" borderId="114" xfId="0" applyBorder="1" applyAlignment="1"/>
    <xf numFmtId="0" fontId="0" fillId="0" borderId="115" xfId="0" applyBorder="1" applyAlignment="1"/>
    <xf numFmtId="0" fontId="5" fillId="0" borderId="0" xfId="0" applyFont="1" applyBorder="1" applyAlignment="1">
      <alignment horizontal="left" vertical="top"/>
    </xf>
    <xf numFmtId="0" fontId="5" fillId="0" borderId="119" xfId="0" applyFont="1" applyBorder="1" applyAlignment="1"/>
    <xf numFmtId="0" fontId="0" fillId="0" borderId="118" xfId="0" applyBorder="1" applyAlignment="1"/>
    <xf numFmtId="0" fontId="4" fillId="0" borderId="102" xfId="0" applyFont="1" applyBorder="1" applyAlignment="1"/>
    <xf numFmtId="0" fontId="4" fillId="0" borderId="103" xfId="0" applyFont="1" applyBorder="1" applyAlignment="1"/>
    <xf numFmtId="0" fontId="0" fillId="0" borderId="104" xfId="0" applyBorder="1" applyAlignment="1"/>
    <xf numFmtId="0" fontId="0" fillId="0" borderId="67" xfId="0" applyBorder="1" applyAlignment="1">
      <alignment horizontal="left"/>
    </xf>
    <xf numFmtId="0" fontId="0" fillId="0" borderId="23" xfId="0" applyBorder="1" applyAlignment="1"/>
    <xf numFmtId="0" fontId="5" fillId="0" borderId="1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22" xfId="0" applyFont="1" applyBorder="1" applyAlignment="1">
      <alignment horizontal="left"/>
    </xf>
    <xf numFmtId="0" fontId="5" fillId="0" borderId="116" xfId="0" applyFont="1" applyBorder="1" applyAlignment="1"/>
    <xf numFmtId="0" fontId="0" fillId="0" borderId="23" xfId="0" applyBorder="1" applyAlignment="1">
      <alignment horizontal="center"/>
    </xf>
    <xf numFmtId="0" fontId="5" fillId="0" borderId="23" xfId="0" applyFont="1" applyFill="1" applyBorder="1" applyAlignment="1"/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5" fillId="0" borderId="41" xfId="0" applyFont="1" applyBorder="1" applyAlignment="1"/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164" fontId="5" fillId="0" borderId="41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26" xfId="0" applyFont="1" applyBorder="1" applyAlignment="1">
      <alignment horizontal="left"/>
    </xf>
    <xf numFmtId="164" fontId="5" fillId="0" borderId="38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11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0" xfId="0" applyFont="1"/>
    <xf numFmtId="0" fontId="5" fillId="0" borderId="116" xfId="0" applyFont="1" applyBorder="1"/>
    <xf numFmtId="0" fontId="5" fillId="0" borderId="110" xfId="0" applyFont="1" applyBorder="1"/>
    <xf numFmtId="0" fontId="5" fillId="0" borderId="111" xfId="0" applyFont="1" applyBorder="1"/>
    <xf numFmtId="0" fontId="5" fillId="0" borderId="119" xfId="0" applyFont="1" applyBorder="1"/>
    <xf numFmtId="0" fontId="5" fillId="0" borderId="114" xfId="0" applyFont="1" applyBorder="1"/>
    <xf numFmtId="0" fontId="5" fillId="0" borderId="115" xfId="0" applyFont="1" applyBorder="1"/>
    <xf numFmtId="0" fontId="5" fillId="0" borderId="113" xfId="0" applyFont="1" applyBorder="1"/>
    <xf numFmtId="0" fontId="16" fillId="0" borderId="0" xfId="0" applyFont="1"/>
    <xf numFmtId="164" fontId="5" fillId="0" borderId="67" xfId="0" applyNumberFormat="1" applyFont="1" applyBorder="1" applyAlignment="1">
      <alignment horizontal="center"/>
    </xf>
    <xf numFmtId="0" fontId="5" fillId="0" borderId="66" xfId="0" applyFont="1" applyBorder="1" applyAlignment="1"/>
    <xf numFmtId="0" fontId="5" fillId="0" borderId="1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131" xfId="0" applyFont="1" applyBorder="1" applyAlignment="1"/>
    <xf numFmtId="0" fontId="5" fillId="0" borderId="128" xfId="0" applyFont="1" applyBorder="1" applyAlignment="1"/>
    <xf numFmtId="0" fontId="5" fillId="0" borderId="129" xfId="0" applyFont="1" applyBorder="1" applyAlignment="1">
      <alignment horizontal="left"/>
    </xf>
    <xf numFmtId="0" fontId="0" fillId="0" borderId="131" xfId="0" applyBorder="1" applyAlignment="1"/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/>
    <xf numFmtId="0" fontId="1" fillId="0" borderId="49" xfId="0" applyFont="1" applyBorder="1" applyAlignment="1"/>
    <xf numFmtId="0" fontId="1" fillId="0" borderId="133" xfId="0" applyFont="1" applyBorder="1" applyAlignment="1"/>
    <xf numFmtId="0" fontId="5" fillId="0" borderId="137" xfId="0" applyFont="1" applyBorder="1" applyAlignment="1"/>
    <xf numFmtId="0" fontId="5" fillId="0" borderId="138" xfId="0" applyFont="1" applyBorder="1" applyAlignment="1"/>
    <xf numFmtId="14" fontId="5" fillId="0" borderId="138" xfId="0" applyNumberFormat="1" applyFont="1" applyBorder="1" applyAlignment="1">
      <alignment horizontal="left"/>
    </xf>
    <xf numFmtId="0" fontId="5" fillId="0" borderId="138" xfId="0" applyFont="1" applyBorder="1" applyAlignment="1">
      <alignment horizontal="left"/>
    </xf>
    <xf numFmtId="164" fontId="5" fillId="0" borderId="138" xfId="0" applyNumberFormat="1" applyFont="1" applyBorder="1" applyAlignment="1">
      <alignment horizontal="left"/>
    </xf>
    <xf numFmtId="164" fontId="5" fillId="0" borderId="139" xfId="0" applyNumberFormat="1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38" xfId="0" applyFont="1" applyBorder="1"/>
    <xf numFmtId="0" fontId="5" fillId="0" borderId="40" xfId="0" applyFont="1" applyBorder="1"/>
    <xf numFmtId="0" fontId="5" fillId="0" borderId="130" xfId="0" applyFont="1" applyBorder="1"/>
    <xf numFmtId="0" fontId="5" fillId="0" borderId="39" xfId="0" applyFont="1" applyBorder="1"/>
    <xf numFmtId="0" fontId="5" fillId="0" borderId="130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/>
    <xf numFmtId="164" fontId="5" fillId="0" borderId="33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5" fillId="0" borderId="128" xfId="0" applyFont="1" applyBorder="1" applyAlignment="1">
      <alignment horizontal="left"/>
    </xf>
    <xf numFmtId="0" fontId="4" fillId="0" borderId="142" xfId="0" applyFont="1" applyBorder="1" applyAlignment="1"/>
    <xf numFmtId="0" fontId="0" fillId="0" borderId="44" xfId="0" applyBorder="1" applyAlignment="1"/>
    <xf numFmtId="0" fontId="4" fillId="0" borderId="44" xfId="0" applyFont="1" applyBorder="1" applyAlignment="1"/>
    <xf numFmtId="0" fontId="0" fillId="0" borderId="135" xfId="0" applyBorder="1" applyAlignment="1"/>
    <xf numFmtId="0" fontId="5" fillId="0" borderId="40" xfId="0" applyFont="1" applyBorder="1" applyAlignment="1"/>
    <xf numFmtId="0" fontId="15" fillId="0" borderId="24" xfId="0" applyFont="1" applyBorder="1"/>
    <xf numFmtId="0" fontId="15" fillId="0" borderId="25" xfId="0" applyFont="1" applyBorder="1"/>
    <xf numFmtId="0" fontId="5" fillId="0" borderId="55" xfId="0" applyFont="1" applyBorder="1" applyAlignment="1">
      <alignment horizontal="left"/>
    </xf>
    <xf numFmtId="0" fontId="0" fillId="0" borderId="55" xfId="0" applyBorder="1" applyAlignment="1"/>
    <xf numFmtId="0" fontId="5" fillId="0" borderId="23" xfId="0" applyNumberFormat="1" applyFont="1" applyBorder="1" applyAlignment="1">
      <alignment horizontal="left"/>
    </xf>
    <xf numFmtId="0" fontId="5" fillId="0" borderId="23" xfId="0" applyNumberFormat="1" applyFont="1" applyBorder="1" applyAlignment="1"/>
    <xf numFmtId="0" fontId="5" fillId="0" borderId="35" xfId="0" applyFont="1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29" xfId="0" applyFont="1" applyBorder="1" applyAlignment="1"/>
    <xf numFmtId="0" fontId="5" fillId="0" borderId="55" xfId="0" applyFont="1" applyBorder="1" applyAlignment="1"/>
    <xf numFmtId="0" fontId="5" fillId="0" borderId="139" xfId="0" applyFont="1" applyBorder="1" applyAlignment="1"/>
    <xf numFmtId="0" fontId="0" fillId="0" borderId="33" xfId="0" applyBorder="1" applyAlignment="1">
      <alignment horizontal="left" vertical="top"/>
    </xf>
    <xf numFmtId="0" fontId="5" fillId="0" borderId="48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9" xfId="0" applyBorder="1" applyAlignment="1">
      <alignment vertical="top" wrapText="1"/>
    </xf>
    <xf numFmtId="0" fontId="0" fillId="0" borderId="115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155" xfId="0" applyBorder="1" applyAlignment="1">
      <alignment vertical="top" wrapText="1"/>
    </xf>
    <xf numFmtId="0" fontId="5" fillId="0" borderId="148" xfId="0" applyFont="1" applyBorder="1" applyAlignment="1">
      <alignment horizontal="left" vertical="top" wrapText="1"/>
    </xf>
    <xf numFmtId="0" fontId="5" fillId="0" borderId="149" xfId="0" applyFont="1" applyBorder="1" applyAlignment="1">
      <alignment horizontal="left" vertical="top" wrapText="1"/>
    </xf>
    <xf numFmtId="0" fontId="0" fillId="0" borderId="149" xfId="0" applyBorder="1" applyAlignment="1">
      <alignment wrapText="1"/>
    </xf>
    <xf numFmtId="0" fontId="0" fillId="0" borderId="150" xfId="0" applyBorder="1" applyAlignment="1">
      <alignment wrapText="1"/>
    </xf>
    <xf numFmtId="0" fontId="5" fillId="0" borderId="12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129" xfId="0" applyBorder="1" applyAlignment="1">
      <alignment wrapText="1"/>
    </xf>
    <xf numFmtId="0" fontId="5" fillId="0" borderId="137" xfId="0" applyFont="1" applyBorder="1" applyAlignment="1">
      <alignment horizontal="left" vertical="top" wrapText="1"/>
    </xf>
    <xf numFmtId="0" fontId="5" fillId="0" borderId="138" xfId="0" applyFont="1" applyBorder="1" applyAlignment="1">
      <alignment horizontal="left" vertical="top" wrapText="1"/>
    </xf>
    <xf numFmtId="0" fontId="0" fillId="0" borderId="138" xfId="0" applyBorder="1" applyAlignment="1">
      <alignment wrapText="1"/>
    </xf>
    <xf numFmtId="0" fontId="0" fillId="0" borderId="139" xfId="0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68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5" fillId="0" borderId="41" xfId="0" applyNumberFormat="1" applyFont="1" applyBorder="1" applyAlignment="1">
      <alignment horizontal="left"/>
    </xf>
    <xf numFmtId="164" fontId="5" fillId="0" borderId="41" xfId="0" applyNumberFormat="1" applyFont="1" applyBorder="1" applyAlignment="1">
      <alignment horizontal="left"/>
    </xf>
    <xf numFmtId="164" fontId="5" fillId="0" borderId="134" xfId="0" applyNumberFormat="1" applyFont="1" applyBorder="1" applyAlignment="1">
      <alignment horizontal="left"/>
    </xf>
    <xf numFmtId="0" fontId="5" fillId="0" borderId="1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4" xfId="0" applyFont="1" applyBorder="1" applyAlignment="1"/>
    <xf numFmtId="0" fontId="5" fillId="0" borderId="127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156" xfId="0" applyFont="1" applyBorder="1"/>
    <xf numFmtId="0" fontId="5" fillId="0" borderId="136" xfId="0" applyFont="1" applyBorder="1" applyAlignment="1"/>
    <xf numFmtId="0" fontId="5" fillId="0" borderId="36" xfId="0" applyFont="1" applyBorder="1"/>
    <xf numFmtId="0" fontId="5" fillId="0" borderId="0" xfId="0" applyFont="1" applyBorder="1"/>
    <xf numFmtId="0" fontId="5" fillId="0" borderId="27" xfId="0" applyFont="1" applyBorder="1"/>
    <xf numFmtId="164" fontId="5" fillId="0" borderId="64" xfId="0" applyNumberFormat="1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3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5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51" xfId="0" applyFont="1" applyBorder="1" applyAlignment="1">
      <alignment vertical="top" wrapText="1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36" xfId="0" applyFont="1" applyBorder="1" applyAlignment="1"/>
    <xf numFmtId="0" fontId="4" fillId="0" borderId="27" xfId="0" applyFont="1" applyBorder="1" applyAlignment="1"/>
    <xf numFmtId="0" fontId="4" fillId="0" borderId="24" xfId="2" applyFont="1" applyBorder="1" applyAlignment="1">
      <alignment horizontal="left" vertical="top" wrapText="1"/>
    </xf>
    <xf numFmtId="0" fontId="4" fillId="0" borderId="25" xfId="2" applyFont="1" applyBorder="1" applyAlignment="1">
      <alignment horizontal="left" vertical="top" wrapText="1"/>
    </xf>
    <xf numFmtId="0" fontId="4" fillId="0" borderId="26" xfId="2" applyFont="1" applyBorder="1" applyAlignment="1">
      <alignment horizontal="left" vertical="top" wrapText="1"/>
    </xf>
    <xf numFmtId="0" fontId="4" fillId="0" borderId="36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7" xfId="2" applyFont="1" applyBorder="1" applyAlignment="1">
      <alignment horizontal="left" vertical="top" wrapText="1"/>
    </xf>
    <xf numFmtId="0" fontId="4" fillId="0" borderId="29" xfId="2" applyFont="1" applyBorder="1" applyAlignment="1">
      <alignment horizontal="left" vertical="top" wrapText="1"/>
    </xf>
    <xf numFmtId="0" fontId="4" fillId="0" borderId="30" xfId="2" applyFont="1" applyBorder="1" applyAlignment="1">
      <alignment horizontal="left" vertical="top" wrapText="1"/>
    </xf>
    <xf numFmtId="0" fontId="4" fillId="0" borderId="31" xfId="2" applyFont="1" applyBorder="1" applyAlignment="1">
      <alignment horizontal="left" vertical="top" wrapText="1"/>
    </xf>
    <xf numFmtId="0" fontId="9" fillId="0" borderId="0" xfId="2" applyFont="1" applyAlignment="1">
      <alignment wrapText="1"/>
    </xf>
    <xf numFmtId="0" fontId="10" fillId="4" borderId="57" xfId="2" applyFont="1" applyFill="1" applyBorder="1" applyAlignment="1" applyProtection="1">
      <alignment horizontal="center" vertical="center"/>
      <protection locked="0"/>
    </xf>
    <xf numFmtId="0" fontId="10" fillId="4" borderId="58" xfId="2" applyFont="1" applyFill="1" applyBorder="1" applyAlignment="1" applyProtection="1">
      <alignment horizontal="center" vertical="center"/>
      <protection locked="0"/>
    </xf>
    <xf numFmtId="0" fontId="10" fillId="4" borderId="59" xfId="2" applyFont="1" applyFill="1" applyBorder="1" applyAlignment="1" applyProtection="1">
      <alignment horizontal="center"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0" fontId="10" fillId="4" borderId="62" xfId="2" applyFont="1" applyFill="1" applyBorder="1" applyAlignment="1" applyProtection="1">
      <alignment horizontal="center" vertical="center"/>
      <protection locked="0"/>
    </xf>
    <xf numFmtId="0" fontId="10" fillId="4" borderId="5" xfId="2" applyFont="1" applyFill="1" applyBorder="1" applyAlignment="1" applyProtection="1">
      <alignment horizontal="center"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0" fontId="6" fillId="0" borderId="0" xfId="2" applyAlignment="1"/>
  </cellXfs>
  <cellStyles count="3">
    <cellStyle name="Link" xfId="1" builtinId="8"/>
    <cellStyle name="Standard" xfId="0" builtinId="0"/>
    <cellStyle name="Standard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Mass1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Lit>
              <c:ptCount val="50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  <c:pt idx="24">
                <c:v>Teil25</c:v>
              </c:pt>
              <c:pt idx="25">
                <c:v>Teil26</c:v>
              </c:pt>
              <c:pt idx="26">
                <c:v>Teil27</c:v>
              </c:pt>
              <c:pt idx="27">
                <c:v>Teil28</c:v>
              </c:pt>
              <c:pt idx="28">
                <c:v>Teil29</c:v>
              </c:pt>
              <c:pt idx="29">
                <c:v>Teil30</c:v>
              </c:pt>
              <c:pt idx="30">
                <c:v>Teil31</c:v>
              </c:pt>
              <c:pt idx="31">
                <c:v>Teil32</c:v>
              </c:pt>
              <c:pt idx="32">
                <c:v>Teil33</c:v>
              </c:pt>
              <c:pt idx="33">
                <c:v>Teil34</c:v>
              </c:pt>
              <c:pt idx="34">
                <c:v>Teil35</c:v>
              </c:pt>
              <c:pt idx="35">
                <c:v>Teil36</c:v>
              </c:pt>
              <c:pt idx="36">
                <c:v>Teil37</c:v>
              </c:pt>
              <c:pt idx="37">
                <c:v>Teil38</c:v>
              </c:pt>
              <c:pt idx="38">
                <c:v>Teil39</c:v>
              </c:pt>
              <c:pt idx="39">
                <c:v>Teil40</c:v>
              </c:pt>
              <c:pt idx="40">
                <c:v>Teil41</c:v>
              </c:pt>
              <c:pt idx="41">
                <c:v>Teil42</c:v>
              </c:pt>
              <c:pt idx="42">
                <c:v>Teil43</c:v>
              </c:pt>
              <c:pt idx="43">
                <c:v>Teil44</c:v>
              </c:pt>
              <c:pt idx="44">
                <c:v>Teil45</c:v>
              </c:pt>
              <c:pt idx="45">
                <c:v>Teil46</c:v>
              </c:pt>
              <c:pt idx="46">
                <c:v>Teil47</c:v>
              </c:pt>
              <c:pt idx="47">
                <c:v>Teil48</c:v>
              </c:pt>
              <c:pt idx="48">
                <c:v>Teil49</c:v>
              </c:pt>
              <c:pt idx="49">
                <c:v>Teil50</c:v>
              </c:pt>
            </c:strLit>
          </c:xVal>
          <c:yVal>
            <c:numLit>
              <c:formatCode>General</c:formatCode>
              <c:ptCount val="50"/>
              <c:pt idx="0">
                <c:v>-8.0000000000000071E-2</c:v>
              </c:pt>
              <c:pt idx="1">
                <c:v>-0.17999999999999972</c:v>
              </c:pt>
              <c:pt idx="2">
                <c:v>-8.0000000000000071E-2</c:v>
              </c:pt>
              <c:pt idx="3">
                <c:v>-0.16000000000000014</c:v>
              </c:pt>
              <c:pt idx="4">
                <c:v>-9.9999999999999645E-2</c:v>
              </c:pt>
              <c:pt idx="5">
                <c:v>-0.11999999999999922</c:v>
              </c:pt>
              <c:pt idx="6">
                <c:v>-8.9999999999999858E-2</c:v>
              </c:pt>
              <c:pt idx="7">
                <c:v>-7.0000000000000284E-2</c:v>
              </c:pt>
              <c:pt idx="8">
                <c:v>-8.9999999999999858E-2</c:v>
              </c:pt>
              <c:pt idx="9">
                <c:v>-8.0000000000000071E-2</c:v>
              </c:pt>
              <c:pt idx="10">
                <c:v>-8.0000000000000071E-2</c:v>
              </c:pt>
              <c:pt idx="11">
                <c:v>-0.13000000000000078</c:v>
              </c:pt>
              <c:pt idx="12">
                <c:v>-0.10999999999999943</c:v>
              </c:pt>
              <c:pt idx="13">
                <c:v>-8.9999999999999858E-2</c:v>
              </c:pt>
              <c:pt idx="14">
                <c:v>-8.9999999999999858E-2</c:v>
              </c:pt>
              <c:pt idx="15">
                <c:v>-0.10999999999999943</c:v>
              </c:pt>
              <c:pt idx="16">
                <c:v>-0.10999999999999943</c:v>
              </c:pt>
              <c:pt idx="17">
                <c:v>-7.0000000000000284E-2</c:v>
              </c:pt>
              <c:pt idx="18">
                <c:v>-0.11999999999999922</c:v>
              </c:pt>
              <c:pt idx="19">
                <c:v>-8.0000000000000071E-2</c:v>
              </c:pt>
              <c:pt idx="20">
                <c:v>-9.9999999999999645E-2</c:v>
              </c:pt>
              <c:pt idx="21">
                <c:v>-0.16000000000000014</c:v>
              </c:pt>
              <c:pt idx="22">
                <c:v>-7.0000000000000284E-2</c:v>
              </c:pt>
              <c:pt idx="23">
                <c:v>-0.16999999999999993</c:v>
              </c:pt>
              <c:pt idx="24">
                <c:v>-0.17999999999999972</c:v>
              </c:pt>
              <c:pt idx="25">
                <c:v>-0.11999999999999922</c:v>
              </c:pt>
              <c:pt idx="26">
                <c:v>-5.0000000000000711E-2</c:v>
              </c:pt>
              <c:pt idx="27">
                <c:v>-0.17999999999999972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1"/>
        </c:ser>
        <c:ser>
          <c:idx val="1"/>
          <c:order val="1"/>
          <c:tx>
            <c:v>Mass2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yVal>
          <c:smooth val="1"/>
        </c:ser>
        <c:ser>
          <c:idx val="2"/>
          <c:order val="2"/>
          <c:tx>
            <c:v>Mass3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yVal>
          <c:smooth val="1"/>
        </c:ser>
        <c:ser>
          <c:idx val="3"/>
          <c:order val="3"/>
          <c:tx>
            <c:v>tol+</c:v>
          </c:tx>
          <c:spPr>
            <a:ln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</c:numLit>
          </c:yVal>
          <c:smooth val="1"/>
        </c:ser>
        <c:ser>
          <c:idx val="4"/>
          <c:order val="4"/>
          <c:tx>
            <c:v>tol-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strLit>
              <c:ptCount val="50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  <c:pt idx="24">
                <c:v>Teil25</c:v>
              </c:pt>
              <c:pt idx="25">
                <c:v>Teil26</c:v>
              </c:pt>
              <c:pt idx="26">
                <c:v>Teil27</c:v>
              </c:pt>
              <c:pt idx="27">
                <c:v>Teil28</c:v>
              </c:pt>
              <c:pt idx="28">
                <c:v>Teil29</c:v>
              </c:pt>
              <c:pt idx="29">
                <c:v>Teil30</c:v>
              </c:pt>
              <c:pt idx="30">
                <c:v>Teil31</c:v>
              </c:pt>
              <c:pt idx="31">
                <c:v>Teil32</c:v>
              </c:pt>
              <c:pt idx="32">
                <c:v>Teil33</c:v>
              </c:pt>
              <c:pt idx="33">
                <c:v>Teil34</c:v>
              </c:pt>
              <c:pt idx="34">
                <c:v>Teil35</c:v>
              </c:pt>
              <c:pt idx="35">
                <c:v>Teil36</c:v>
              </c:pt>
              <c:pt idx="36">
                <c:v>Teil37</c:v>
              </c:pt>
              <c:pt idx="37">
                <c:v>Teil38</c:v>
              </c:pt>
              <c:pt idx="38">
                <c:v>Teil39</c:v>
              </c:pt>
              <c:pt idx="39">
                <c:v>Teil40</c:v>
              </c:pt>
              <c:pt idx="40">
                <c:v>Teil41</c:v>
              </c:pt>
              <c:pt idx="41">
                <c:v>Teil42</c:v>
              </c:pt>
              <c:pt idx="42">
                <c:v>Teil43</c:v>
              </c:pt>
              <c:pt idx="43">
                <c:v>Teil44</c:v>
              </c:pt>
              <c:pt idx="44">
                <c:v>Teil45</c:v>
              </c:pt>
              <c:pt idx="45">
                <c:v>Teil46</c:v>
              </c:pt>
              <c:pt idx="46">
                <c:v>Teil47</c:v>
              </c:pt>
              <c:pt idx="47">
                <c:v>Teil48</c:v>
              </c:pt>
              <c:pt idx="48">
                <c:v>Teil49</c:v>
              </c:pt>
              <c:pt idx="49">
                <c:v>Teil50</c:v>
              </c:pt>
            </c:strLit>
          </c:xVal>
          <c:yVal>
            <c:numLit>
              <c:formatCode>General</c:formatCode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11000"/>
        <c:axId val="479411392"/>
      </c:scatterChart>
      <c:valAx>
        <c:axId val="479411000"/>
        <c:scaling>
          <c:orientation val="minMax"/>
          <c:max val="25"/>
        </c:scaling>
        <c:delete val="0"/>
        <c:axPos val="b"/>
        <c:numFmt formatCode="General" sourceLinked="1"/>
        <c:majorTickMark val="out"/>
        <c:minorTickMark val="none"/>
        <c:tickLblPos val="nextTo"/>
        <c:crossAx val="479411392"/>
        <c:crosses val="autoZero"/>
        <c:crossBetween val="midCat"/>
      </c:valAx>
      <c:valAx>
        <c:axId val="47941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9411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17</xdr:row>
      <xdr:rowOff>9525</xdr:rowOff>
    </xdr:from>
    <xdr:to>
      <xdr:col>17</xdr:col>
      <xdr:colOff>133350</xdr:colOff>
      <xdr:row>35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bert.polacek@epluse.a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79"/>
  <sheetViews>
    <sheetView showGridLines="0" tabSelected="1" defaultGridColor="0" view="pageLayout" colorId="22" zoomScaleNormal="100" workbookViewId="0">
      <selection activeCell="E3" sqref="E3:Q4"/>
    </sheetView>
  </sheetViews>
  <sheetFormatPr baseColWidth="10" defaultColWidth="2.7109375" defaultRowHeight="12"/>
  <cols>
    <col min="1" max="8" width="2.7109375" style="1" customWidth="1"/>
    <col min="9" max="9" width="2.140625" style="1" customWidth="1"/>
    <col min="10" max="10" width="2.85546875" style="1" customWidth="1"/>
    <col min="11" max="11" width="3.5703125" style="1" customWidth="1"/>
    <col min="12" max="13" width="2.7109375" style="1" customWidth="1"/>
    <col min="14" max="14" width="3.140625" style="1" customWidth="1"/>
    <col min="15" max="15" width="2.7109375" style="1"/>
    <col min="16" max="16" width="3.140625" style="1" bestFit="1" customWidth="1"/>
    <col min="17" max="18" width="2.7109375" style="1"/>
    <col min="19" max="21" width="2.85546875" style="1" bestFit="1" customWidth="1"/>
    <col min="22" max="22" width="4" style="1" customWidth="1"/>
    <col min="23" max="23" width="3.42578125" style="1" customWidth="1"/>
    <col min="24" max="24" width="3.7109375" style="1" customWidth="1"/>
    <col min="25" max="25" width="2.85546875" style="1" bestFit="1" customWidth="1"/>
    <col min="26" max="26" width="3.140625" style="1" customWidth="1"/>
    <col min="27" max="27" width="2.85546875" style="1" bestFit="1" customWidth="1"/>
    <col min="28" max="34" width="3.140625" style="1" bestFit="1" customWidth="1"/>
    <col min="35" max="35" width="4" style="1" bestFit="1" customWidth="1"/>
    <col min="36" max="42" width="3.140625" style="1" bestFit="1" customWidth="1"/>
    <col min="43" max="43" width="2.7109375" style="1" customWidth="1"/>
    <col min="44" max="16384" width="2.7109375" style="1"/>
  </cols>
  <sheetData>
    <row r="1" spans="1:44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</row>
    <row r="2" spans="1:44" ht="20.25">
      <c r="X2" s="59" t="s">
        <v>172</v>
      </c>
    </row>
    <row r="3" spans="1:44" s="3" customFormat="1">
      <c r="A3" s="77" t="s">
        <v>173</v>
      </c>
      <c r="B3" s="73"/>
      <c r="C3" s="73"/>
      <c r="D3" s="73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  <c r="R3" s="2"/>
      <c r="S3" s="2"/>
      <c r="T3" s="2"/>
      <c r="X3" s="76" t="s">
        <v>13</v>
      </c>
      <c r="Y3" s="3" t="s">
        <v>177</v>
      </c>
    </row>
    <row r="4" spans="1:44" s="3" customFormat="1" ht="12.75" customHeight="1">
      <c r="A4" s="174"/>
      <c r="B4" s="175"/>
      <c r="C4" s="175"/>
      <c r="D4" s="175"/>
      <c r="E4" s="209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/>
      <c r="R4" s="2"/>
      <c r="S4" s="2"/>
      <c r="T4" s="2"/>
      <c r="X4" s="12"/>
      <c r="Y4" s="13" t="s">
        <v>171</v>
      </c>
    </row>
    <row r="5" spans="1:44" s="3" customFormat="1">
      <c r="A5" s="174"/>
      <c r="B5" s="175"/>
      <c r="C5" s="175"/>
      <c r="D5" s="175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2"/>
      <c r="S5" s="2"/>
      <c r="T5" s="2"/>
      <c r="X5" s="2"/>
      <c r="Y5" s="76" t="s">
        <v>13</v>
      </c>
      <c r="Z5" s="3" t="s">
        <v>178</v>
      </c>
      <c r="AD5" s="116"/>
      <c r="AE5" s="124"/>
      <c r="AF5" s="2"/>
    </row>
    <row r="6" spans="1:44" s="3" customFormat="1" ht="12.75" customHeight="1">
      <c r="A6" s="174"/>
      <c r="B6" s="175"/>
      <c r="C6" s="175"/>
      <c r="D6" s="175"/>
      <c r="E6" s="165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2"/>
      <c r="S6" s="2"/>
      <c r="T6" s="2"/>
      <c r="Y6" s="76"/>
      <c r="Z6" s="3" t="s">
        <v>228</v>
      </c>
    </row>
    <row r="7" spans="1:44" s="3" customFormat="1" ht="12.75" customHeight="1">
      <c r="A7" s="174"/>
      <c r="B7" s="175"/>
      <c r="C7" s="175"/>
      <c r="D7" s="175"/>
      <c r="E7" s="168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2"/>
      <c r="S7" s="2"/>
      <c r="T7" s="2"/>
      <c r="Y7" s="76" t="s">
        <v>13</v>
      </c>
      <c r="Z7" s="3" t="s">
        <v>179</v>
      </c>
    </row>
    <row r="8" spans="1:44" s="3" customFormat="1" ht="12.75">
      <c r="A8" s="174"/>
      <c r="B8" s="175"/>
      <c r="C8" s="175"/>
      <c r="D8" s="175"/>
      <c r="E8" s="176" t="s">
        <v>175</v>
      </c>
      <c r="F8" s="177"/>
      <c r="G8" s="177"/>
      <c r="H8" s="177"/>
      <c r="I8" s="177"/>
      <c r="J8" s="177"/>
      <c r="K8" s="181"/>
      <c r="L8" s="182"/>
      <c r="M8" s="182"/>
      <c r="N8" s="182"/>
      <c r="O8" s="182"/>
      <c r="P8" s="182"/>
      <c r="Q8" s="183"/>
      <c r="R8" s="2"/>
      <c r="S8" s="2"/>
      <c r="T8" s="2"/>
      <c r="Y8" s="76"/>
      <c r="Z8" s="3" t="s">
        <v>180</v>
      </c>
    </row>
    <row r="9" spans="1:44" s="3" customFormat="1" ht="12" customHeight="1">
      <c r="A9" s="174"/>
      <c r="B9" s="175"/>
      <c r="C9" s="175"/>
      <c r="D9" s="175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2"/>
      <c r="S9" s="2"/>
      <c r="T9" s="2"/>
      <c r="Y9" s="76"/>
      <c r="Z9" s="3" t="s">
        <v>181</v>
      </c>
    </row>
    <row r="10" spans="1:44" s="3" customFormat="1" ht="12.75" customHeight="1">
      <c r="A10" s="174"/>
      <c r="B10" s="175"/>
      <c r="C10" s="175"/>
      <c r="D10" s="175"/>
      <c r="E10" s="199" t="s">
        <v>235</v>
      </c>
      <c r="F10" s="200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2"/>
      <c r="S10" s="2"/>
      <c r="T10" s="2"/>
      <c r="Y10" s="76"/>
      <c r="Z10" s="3" t="s">
        <v>182</v>
      </c>
    </row>
    <row r="11" spans="1:44" s="3" customFormat="1" ht="12.75" customHeight="1">
      <c r="A11" s="174"/>
      <c r="B11" s="175"/>
      <c r="C11" s="175"/>
      <c r="D11" s="175"/>
      <c r="E11" s="199" t="s">
        <v>2</v>
      </c>
      <c r="F11" s="200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2"/>
      <c r="S11" s="2"/>
      <c r="T11" s="2"/>
      <c r="Y11" s="76"/>
      <c r="Z11" s="3" t="s">
        <v>183</v>
      </c>
    </row>
    <row r="12" spans="1:44" s="3" customFormat="1" ht="12.75">
      <c r="A12" s="168"/>
      <c r="B12" s="169"/>
      <c r="C12" s="169"/>
      <c r="D12" s="169"/>
      <c r="E12" s="187" t="s">
        <v>3</v>
      </c>
      <c r="F12" s="189"/>
      <c r="G12" s="184"/>
      <c r="H12" s="185"/>
      <c r="I12" s="185"/>
      <c r="J12" s="185"/>
      <c r="K12" s="185"/>
      <c r="L12" s="185"/>
      <c r="M12" s="185"/>
      <c r="N12" s="185"/>
      <c r="O12" s="186"/>
      <c r="P12" s="186"/>
      <c r="Q12" s="186"/>
      <c r="R12" s="2"/>
      <c r="S12" s="2"/>
      <c r="T12" s="2"/>
      <c r="Y12" s="76"/>
      <c r="Z12" s="3" t="s">
        <v>229</v>
      </c>
    </row>
    <row r="13" spans="1:44" s="3" customFormat="1">
      <c r="Y13" s="76"/>
      <c r="Z13" s="3" t="s">
        <v>184</v>
      </c>
    </row>
    <row r="14" spans="1:44" s="3" customFormat="1">
      <c r="A14" s="294" t="s">
        <v>174</v>
      </c>
      <c r="B14" s="294"/>
      <c r="C14" s="294"/>
      <c r="D14" s="294"/>
      <c r="E14" s="203" t="s">
        <v>0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  <c r="Y14" s="76"/>
      <c r="Z14" s="3" t="s">
        <v>185</v>
      </c>
    </row>
    <row r="15" spans="1:44" s="3" customFormat="1" ht="12.75">
      <c r="A15" s="294"/>
      <c r="B15" s="294"/>
      <c r="C15" s="294"/>
      <c r="D15" s="294"/>
      <c r="E15" s="170" t="s">
        <v>1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Y15" s="76"/>
      <c r="Z15" s="3" t="s">
        <v>186</v>
      </c>
    </row>
    <row r="16" spans="1:44" s="3" customFormat="1" ht="12.75">
      <c r="A16" s="294"/>
      <c r="B16" s="294"/>
      <c r="C16" s="294"/>
      <c r="D16" s="294"/>
      <c r="E16" s="189" t="s">
        <v>281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Y16" s="76"/>
      <c r="Z16" s="3" t="s">
        <v>187</v>
      </c>
    </row>
    <row r="17" spans="1:44" s="3" customFormat="1" ht="12.75">
      <c r="A17" s="294"/>
      <c r="B17" s="294"/>
      <c r="C17" s="294"/>
      <c r="D17" s="294"/>
      <c r="E17" s="176" t="s">
        <v>175</v>
      </c>
      <c r="F17" s="190"/>
      <c r="G17" s="190"/>
      <c r="H17" s="190"/>
      <c r="I17" s="190"/>
      <c r="J17" s="190"/>
      <c r="K17" s="191" t="s">
        <v>176</v>
      </c>
      <c r="L17" s="191"/>
      <c r="M17" s="191"/>
      <c r="N17" s="191"/>
      <c r="O17" s="191"/>
      <c r="P17" s="191"/>
      <c r="Q17" s="191"/>
      <c r="Y17" s="76"/>
      <c r="Z17" s="3" t="s">
        <v>188</v>
      </c>
    </row>
    <row r="18" spans="1:44" s="3" customFormat="1" ht="12.75">
      <c r="A18" s="294"/>
      <c r="B18" s="294"/>
      <c r="C18" s="294"/>
      <c r="D18" s="294"/>
      <c r="E18" s="199" t="s">
        <v>278</v>
      </c>
      <c r="F18" s="200"/>
      <c r="G18" s="192" t="s">
        <v>277</v>
      </c>
      <c r="H18" s="192"/>
      <c r="I18" s="192"/>
      <c r="J18" s="192"/>
      <c r="K18" s="192"/>
      <c r="L18" s="192"/>
      <c r="M18" s="192"/>
      <c r="N18" s="192"/>
      <c r="O18" s="193"/>
      <c r="P18" s="193"/>
      <c r="Q18" s="193"/>
      <c r="X18" s="76"/>
      <c r="Y18" s="5" t="s">
        <v>189</v>
      </c>
    </row>
    <row r="19" spans="1:44" s="3" customFormat="1" ht="12.75">
      <c r="A19" s="294"/>
      <c r="B19" s="294"/>
      <c r="C19" s="294"/>
      <c r="D19" s="294"/>
      <c r="E19" s="201" t="s">
        <v>3</v>
      </c>
      <c r="F19" s="202"/>
      <c r="G19" s="194" t="s">
        <v>166</v>
      </c>
      <c r="H19" s="176"/>
      <c r="I19" s="176"/>
      <c r="J19" s="176"/>
      <c r="K19" s="176"/>
      <c r="L19" s="176"/>
      <c r="M19" s="176"/>
      <c r="N19" s="176"/>
      <c r="O19" s="190"/>
      <c r="P19" s="190"/>
      <c r="Q19" s="190"/>
      <c r="X19" s="197" t="s">
        <v>190</v>
      </c>
      <c r="Y19" s="197"/>
      <c r="Z19" s="197"/>
      <c r="AA19" s="197"/>
      <c r="AB19" s="198"/>
      <c r="AC19" s="141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6"/>
    </row>
    <row r="20" spans="1:44" s="3" customFormat="1"/>
    <row r="21" spans="1:44" s="6" customFormat="1" ht="12.75">
      <c r="A21" s="171" t="s">
        <v>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3"/>
    </row>
    <row r="22" spans="1:44" s="3" customFormat="1" ht="12" customHeight="1">
      <c r="A22" s="23"/>
      <c r="B22" s="65" t="s">
        <v>134</v>
      </c>
      <c r="C22" s="296" t="s">
        <v>192</v>
      </c>
      <c r="D22" s="296"/>
      <c r="E22" s="296"/>
      <c r="F22" s="296"/>
      <c r="G22" s="296"/>
      <c r="H22" s="296"/>
      <c r="I22" s="297"/>
      <c r="J22" s="66"/>
      <c r="K22" s="65" t="s">
        <v>142</v>
      </c>
      <c r="L22" s="160" t="s">
        <v>199</v>
      </c>
      <c r="M22" s="160"/>
      <c r="N22" s="160"/>
      <c r="O22" s="160"/>
      <c r="P22" s="160"/>
      <c r="Q22" s="160"/>
      <c r="R22" s="160"/>
      <c r="S22" s="160"/>
      <c r="T22" s="160"/>
      <c r="U22" s="161"/>
      <c r="V22" s="66"/>
      <c r="W22" s="74">
        <v>8</v>
      </c>
      <c r="X22" s="160" t="s">
        <v>206</v>
      </c>
      <c r="Y22" s="160"/>
      <c r="Z22" s="160"/>
      <c r="AA22" s="160"/>
      <c r="AB22" s="160"/>
      <c r="AC22" s="160"/>
      <c r="AD22" s="160"/>
      <c r="AE22" s="160"/>
      <c r="AF22" s="161"/>
      <c r="AG22" s="23"/>
      <c r="AH22" s="65" t="s">
        <v>150</v>
      </c>
      <c r="AI22" s="160" t="s">
        <v>214</v>
      </c>
      <c r="AJ22" s="160"/>
      <c r="AK22" s="160"/>
      <c r="AL22" s="160"/>
      <c r="AM22" s="160"/>
      <c r="AN22" s="160"/>
      <c r="AO22" s="160"/>
      <c r="AP22" s="160"/>
      <c r="AQ22" s="160"/>
      <c r="AR22" s="161"/>
    </row>
    <row r="23" spans="1:44" s="3" customFormat="1" ht="12" customHeight="1">
      <c r="A23" s="23"/>
      <c r="B23" s="65" t="s">
        <v>135</v>
      </c>
      <c r="C23" s="292" t="s">
        <v>191</v>
      </c>
      <c r="D23" s="292"/>
      <c r="E23" s="292"/>
      <c r="F23" s="292"/>
      <c r="G23" s="292"/>
      <c r="H23" s="292"/>
      <c r="I23" s="293"/>
      <c r="J23" s="23"/>
      <c r="K23" s="65" t="s">
        <v>143</v>
      </c>
      <c r="L23" s="175" t="s">
        <v>200</v>
      </c>
      <c r="M23" s="175"/>
      <c r="N23" s="175"/>
      <c r="O23" s="175"/>
      <c r="P23" s="175"/>
      <c r="Q23" s="175"/>
      <c r="R23" s="175"/>
      <c r="S23" s="175"/>
      <c r="T23" s="175"/>
      <c r="U23" s="240"/>
      <c r="V23" s="66" t="s">
        <v>10</v>
      </c>
      <c r="W23" s="74">
        <v>9</v>
      </c>
      <c r="X23" s="175" t="s">
        <v>207</v>
      </c>
      <c r="Y23" s="175"/>
      <c r="Z23" s="175"/>
      <c r="AA23" s="175"/>
      <c r="AB23" s="175"/>
      <c r="AC23" s="175"/>
      <c r="AD23" s="175"/>
      <c r="AE23" s="175"/>
      <c r="AF23" s="240"/>
      <c r="AG23" s="23"/>
      <c r="AH23" s="65" t="s">
        <v>151</v>
      </c>
      <c r="AI23" s="175" t="s">
        <v>269</v>
      </c>
      <c r="AJ23" s="175"/>
      <c r="AK23" s="175"/>
      <c r="AL23" s="175"/>
      <c r="AM23" s="175"/>
      <c r="AN23" s="175"/>
      <c r="AO23" s="175"/>
      <c r="AP23" s="175"/>
      <c r="AQ23" s="175"/>
      <c r="AR23" s="240"/>
    </row>
    <row r="24" spans="1:44" s="3" customFormat="1" ht="12" customHeight="1">
      <c r="A24" s="23"/>
      <c r="B24" s="65" t="s">
        <v>136</v>
      </c>
      <c r="C24" s="292" t="s">
        <v>193</v>
      </c>
      <c r="D24" s="292"/>
      <c r="E24" s="292"/>
      <c r="F24" s="292"/>
      <c r="G24" s="292"/>
      <c r="H24" s="292"/>
      <c r="I24" s="293"/>
      <c r="J24" s="23" t="s">
        <v>10</v>
      </c>
      <c r="K24" s="65" t="s">
        <v>144</v>
      </c>
      <c r="L24" s="175" t="s">
        <v>201</v>
      </c>
      <c r="M24" s="175"/>
      <c r="N24" s="175"/>
      <c r="O24" s="175"/>
      <c r="P24" s="175"/>
      <c r="Q24" s="175"/>
      <c r="R24" s="175"/>
      <c r="S24" s="175"/>
      <c r="T24" s="175"/>
      <c r="U24" s="240"/>
      <c r="V24" s="23"/>
      <c r="W24" s="74">
        <v>10</v>
      </c>
      <c r="X24" s="175" t="s">
        <v>208</v>
      </c>
      <c r="Y24" s="175"/>
      <c r="Z24" s="175"/>
      <c r="AA24" s="175"/>
      <c r="AB24" s="175"/>
      <c r="AC24" s="175"/>
      <c r="AD24" s="175"/>
      <c r="AE24" s="175"/>
      <c r="AF24" s="240"/>
      <c r="AG24" s="23"/>
      <c r="AH24" s="65" t="s">
        <v>152</v>
      </c>
      <c r="AI24" s="175" t="s">
        <v>215</v>
      </c>
      <c r="AJ24" s="175"/>
      <c r="AK24" s="175"/>
      <c r="AL24" s="175"/>
      <c r="AM24" s="175"/>
      <c r="AN24" s="175"/>
      <c r="AO24" s="175"/>
      <c r="AP24" s="175"/>
      <c r="AQ24" s="175"/>
      <c r="AR24" s="240"/>
    </row>
    <row r="25" spans="1:44" s="3" customFormat="1" ht="12" customHeight="1">
      <c r="A25" s="23"/>
      <c r="B25" s="65" t="s">
        <v>137</v>
      </c>
      <c r="C25" s="292" t="s">
        <v>194</v>
      </c>
      <c r="D25" s="292"/>
      <c r="E25" s="292"/>
      <c r="F25" s="292"/>
      <c r="G25" s="292"/>
      <c r="H25" s="292"/>
      <c r="I25" s="293"/>
      <c r="J25" s="23"/>
      <c r="K25" s="65" t="s">
        <v>145</v>
      </c>
      <c r="L25" s="175" t="s">
        <v>202</v>
      </c>
      <c r="M25" s="175"/>
      <c r="N25" s="175"/>
      <c r="O25" s="175"/>
      <c r="P25" s="175"/>
      <c r="Q25" s="175"/>
      <c r="R25" s="175"/>
      <c r="S25" s="175"/>
      <c r="T25" s="175"/>
      <c r="U25" s="240"/>
      <c r="V25" s="23"/>
      <c r="W25" s="74">
        <v>11</v>
      </c>
      <c r="X25" s="175" t="s">
        <v>209</v>
      </c>
      <c r="Y25" s="175"/>
      <c r="Z25" s="175"/>
      <c r="AA25" s="175"/>
      <c r="AB25" s="175"/>
      <c r="AC25" s="175"/>
      <c r="AD25" s="175"/>
      <c r="AE25" s="175"/>
      <c r="AF25" s="240"/>
      <c r="AG25" s="23"/>
      <c r="AH25" s="65" t="s">
        <v>153</v>
      </c>
      <c r="AI25" s="175" t="s">
        <v>216</v>
      </c>
      <c r="AJ25" s="175"/>
      <c r="AK25" s="175"/>
      <c r="AL25" s="175"/>
      <c r="AM25" s="175"/>
      <c r="AN25" s="175"/>
      <c r="AO25" s="175"/>
      <c r="AP25" s="175"/>
      <c r="AQ25" s="175"/>
      <c r="AR25" s="240"/>
    </row>
    <row r="26" spans="1:44" ht="12" customHeight="1">
      <c r="A26" s="23" t="s">
        <v>10</v>
      </c>
      <c r="B26" s="65" t="s">
        <v>138</v>
      </c>
      <c r="C26" s="292" t="s">
        <v>195</v>
      </c>
      <c r="D26" s="292"/>
      <c r="E26" s="292"/>
      <c r="F26" s="292"/>
      <c r="G26" s="292"/>
      <c r="H26" s="292"/>
      <c r="I26" s="293"/>
      <c r="J26" s="23" t="s">
        <v>10</v>
      </c>
      <c r="K26" s="65" t="s">
        <v>146</v>
      </c>
      <c r="L26" s="175" t="s">
        <v>203</v>
      </c>
      <c r="M26" s="175"/>
      <c r="N26" s="175"/>
      <c r="O26" s="175"/>
      <c r="P26" s="175"/>
      <c r="Q26" s="175"/>
      <c r="R26" s="175"/>
      <c r="S26" s="175"/>
      <c r="T26" s="175"/>
      <c r="U26" s="240"/>
      <c r="V26" s="23"/>
      <c r="W26" s="74">
        <v>12</v>
      </c>
      <c r="X26" s="175" t="s">
        <v>210</v>
      </c>
      <c r="Y26" s="175"/>
      <c r="Z26" s="175"/>
      <c r="AA26" s="175"/>
      <c r="AB26" s="175"/>
      <c r="AC26" s="175"/>
      <c r="AD26" s="175"/>
      <c r="AE26" s="175"/>
      <c r="AF26" s="240"/>
      <c r="AG26" s="23" t="s">
        <v>10</v>
      </c>
      <c r="AH26" s="65" t="s">
        <v>154</v>
      </c>
      <c r="AI26" s="175" t="s">
        <v>217</v>
      </c>
      <c r="AJ26" s="175"/>
      <c r="AK26" s="175"/>
      <c r="AL26" s="175"/>
      <c r="AM26" s="175"/>
      <c r="AN26" s="175"/>
      <c r="AO26" s="175"/>
      <c r="AP26" s="175"/>
      <c r="AQ26" s="175"/>
      <c r="AR26" s="240"/>
    </row>
    <row r="27" spans="1:44" ht="12" customHeight="1">
      <c r="A27" s="23" t="s">
        <v>10</v>
      </c>
      <c r="B27" s="65" t="s">
        <v>139</v>
      </c>
      <c r="C27" s="292" t="s">
        <v>196</v>
      </c>
      <c r="D27" s="292"/>
      <c r="E27" s="292"/>
      <c r="F27" s="292"/>
      <c r="G27" s="292"/>
      <c r="H27" s="292"/>
      <c r="I27" s="293"/>
      <c r="J27" s="23" t="s">
        <v>10</v>
      </c>
      <c r="K27" s="65" t="s">
        <v>147</v>
      </c>
      <c r="L27" s="175" t="s">
        <v>204</v>
      </c>
      <c r="M27" s="175"/>
      <c r="N27" s="175"/>
      <c r="O27" s="175"/>
      <c r="P27" s="175"/>
      <c r="Q27" s="175"/>
      <c r="R27" s="175"/>
      <c r="S27" s="175"/>
      <c r="T27" s="175"/>
      <c r="U27" s="240"/>
      <c r="V27" s="23" t="s">
        <v>10</v>
      </c>
      <c r="W27" s="74">
        <v>13</v>
      </c>
      <c r="X27" s="175" t="s">
        <v>211</v>
      </c>
      <c r="Y27" s="175"/>
      <c r="Z27" s="175"/>
      <c r="AA27" s="175"/>
      <c r="AB27" s="175"/>
      <c r="AC27" s="175"/>
      <c r="AD27" s="175"/>
      <c r="AE27" s="175"/>
      <c r="AF27" s="240"/>
      <c r="AG27" s="23" t="s">
        <v>10</v>
      </c>
      <c r="AH27" s="65" t="s">
        <v>155</v>
      </c>
      <c r="AI27" s="175" t="s">
        <v>270</v>
      </c>
      <c r="AJ27" s="175"/>
      <c r="AK27" s="175"/>
      <c r="AL27" s="175"/>
      <c r="AM27" s="175"/>
      <c r="AN27" s="175"/>
      <c r="AO27" s="175"/>
      <c r="AP27" s="175"/>
      <c r="AQ27" s="175"/>
      <c r="AR27" s="240"/>
    </row>
    <row r="28" spans="1:44" ht="12" customHeight="1">
      <c r="A28" s="64"/>
      <c r="B28" s="65" t="s">
        <v>140</v>
      </c>
      <c r="C28" s="292" t="s">
        <v>197</v>
      </c>
      <c r="D28" s="292"/>
      <c r="E28" s="292"/>
      <c r="F28" s="292"/>
      <c r="G28" s="292"/>
      <c r="H28" s="292"/>
      <c r="I28" s="293"/>
      <c r="J28" s="64"/>
      <c r="K28" s="65" t="s">
        <v>148</v>
      </c>
      <c r="L28" s="175" t="s">
        <v>268</v>
      </c>
      <c r="M28" s="175"/>
      <c r="N28" s="175"/>
      <c r="O28" s="175"/>
      <c r="P28" s="175"/>
      <c r="Q28" s="175"/>
      <c r="R28" s="175"/>
      <c r="S28" s="175"/>
      <c r="T28" s="175"/>
      <c r="U28" s="240"/>
      <c r="V28" s="64"/>
      <c r="W28" s="74">
        <v>14</v>
      </c>
      <c r="X28" s="175" t="s">
        <v>212</v>
      </c>
      <c r="Y28" s="175"/>
      <c r="Z28" s="175"/>
      <c r="AA28" s="175"/>
      <c r="AB28" s="175"/>
      <c r="AC28" s="175"/>
      <c r="AD28" s="175"/>
      <c r="AE28" s="175"/>
      <c r="AF28" s="240"/>
      <c r="AG28" s="64"/>
      <c r="AH28" s="65" t="s">
        <v>156</v>
      </c>
      <c r="AI28" s="175" t="s">
        <v>271</v>
      </c>
      <c r="AJ28" s="175"/>
      <c r="AK28" s="175"/>
      <c r="AL28" s="175"/>
      <c r="AM28" s="175"/>
      <c r="AN28" s="175"/>
      <c r="AO28" s="175"/>
      <c r="AP28" s="175"/>
      <c r="AQ28" s="175"/>
      <c r="AR28" s="240"/>
    </row>
    <row r="29" spans="1:44" ht="12.75" customHeight="1">
      <c r="A29" s="23" t="s">
        <v>10</v>
      </c>
      <c r="B29" s="78" t="s">
        <v>141</v>
      </c>
      <c r="C29" s="298" t="s">
        <v>198</v>
      </c>
      <c r="D29" s="298"/>
      <c r="E29" s="298"/>
      <c r="F29" s="298"/>
      <c r="G29" s="298"/>
      <c r="H29" s="298"/>
      <c r="I29" s="299"/>
      <c r="J29" s="23" t="s">
        <v>10</v>
      </c>
      <c r="K29" s="79" t="s">
        <v>149</v>
      </c>
      <c r="L29" s="169" t="s">
        <v>205</v>
      </c>
      <c r="M29" s="169"/>
      <c r="N29" s="169"/>
      <c r="O29" s="169"/>
      <c r="P29" s="169"/>
      <c r="Q29" s="169"/>
      <c r="R29" s="169"/>
      <c r="S29" s="169"/>
      <c r="T29" s="169"/>
      <c r="U29" s="170"/>
      <c r="V29" s="23"/>
      <c r="W29" s="80">
        <v>15</v>
      </c>
      <c r="X29" s="169" t="s">
        <v>213</v>
      </c>
      <c r="Y29" s="169"/>
      <c r="Z29" s="169"/>
      <c r="AA29" s="169"/>
      <c r="AB29" s="169"/>
      <c r="AC29" s="169"/>
      <c r="AD29" s="169"/>
      <c r="AE29" s="169"/>
      <c r="AF29" s="170"/>
      <c r="AG29" s="23" t="s">
        <v>10</v>
      </c>
      <c r="AH29" s="79" t="s">
        <v>157</v>
      </c>
      <c r="AI29" s="169" t="s">
        <v>218</v>
      </c>
      <c r="AJ29" s="169"/>
      <c r="AK29" s="169"/>
      <c r="AL29" s="169"/>
      <c r="AM29" s="169"/>
      <c r="AN29" s="169"/>
      <c r="AO29" s="169"/>
      <c r="AP29" s="169"/>
      <c r="AQ29" s="169"/>
      <c r="AR29" s="170"/>
    </row>
    <row r="30" spans="1:44">
      <c r="A30" s="7"/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2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4" ht="8.1" customHeight="1"/>
    <row r="32" spans="1:44" ht="12" customHeight="1">
      <c r="A32" s="135" t="s">
        <v>219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35" t="s">
        <v>220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7"/>
    </row>
    <row r="33" spans="1:44" ht="12" customHeight="1">
      <c r="A33" s="156">
        <f>E3</f>
        <v>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38" t="s">
        <v>11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40"/>
    </row>
    <row r="34" spans="1:44" ht="12" customHeight="1">
      <c r="A34" s="156" t="str">
        <f>E5&amp;"     "&amp;E6</f>
        <v xml:space="preserve">     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38" t="s">
        <v>282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</row>
    <row r="35" spans="1:44" ht="12" customHeight="1">
      <c r="A35" s="157" t="s">
        <v>266</v>
      </c>
      <c r="B35" s="158"/>
      <c r="C35" s="158"/>
      <c r="D35" s="158"/>
      <c r="E35" s="158"/>
      <c r="F35" s="158"/>
      <c r="G35" s="158"/>
      <c r="H35" s="158"/>
      <c r="I35" s="158"/>
      <c r="J35" s="159"/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9"/>
      <c r="V35" s="152" t="s">
        <v>265</v>
      </c>
      <c r="W35" s="153"/>
      <c r="X35" s="153"/>
      <c r="Y35" s="153"/>
      <c r="Z35" s="153"/>
      <c r="AA35" s="153"/>
      <c r="AB35" s="138" t="s">
        <v>168</v>
      </c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</row>
    <row r="36" spans="1:44" ht="12.75">
      <c r="A36" s="157" t="s">
        <v>221</v>
      </c>
      <c r="B36" s="158"/>
      <c r="C36" s="158"/>
      <c r="D36" s="158"/>
      <c r="E36" s="158"/>
      <c r="F36" s="15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 t="s">
        <v>9</v>
      </c>
      <c r="R36" s="147"/>
      <c r="S36" s="302"/>
      <c r="T36" s="303"/>
      <c r="U36" s="303"/>
      <c r="V36" s="152" t="s">
        <v>221</v>
      </c>
      <c r="W36" s="153"/>
      <c r="X36" s="153"/>
      <c r="Y36" s="153"/>
      <c r="Z36" s="153"/>
      <c r="AA36" s="153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2" t="s">
        <v>9</v>
      </c>
      <c r="AO36" s="138"/>
      <c r="AP36" s="154"/>
      <c r="AQ36" s="155"/>
      <c r="AR36" s="155"/>
    </row>
    <row r="37" spans="1:44" ht="12" customHeight="1">
      <c r="A37" s="152" t="s">
        <v>222</v>
      </c>
      <c r="B37" s="152"/>
      <c r="C37" s="152"/>
      <c r="D37" s="152"/>
      <c r="E37" s="152"/>
      <c r="F37" s="152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2" t="s">
        <v>222</v>
      </c>
      <c r="W37" s="153"/>
      <c r="X37" s="153"/>
      <c r="Y37" s="153"/>
      <c r="Z37" s="153"/>
      <c r="AA37" s="153"/>
      <c r="AB37" s="141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3"/>
    </row>
    <row r="38" spans="1:44" ht="12" customHeight="1">
      <c r="A38" s="152" t="s">
        <v>223</v>
      </c>
      <c r="B38" s="152"/>
      <c r="C38" s="152"/>
      <c r="D38" s="152"/>
      <c r="E38" s="152"/>
      <c r="F38" s="152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2" t="s">
        <v>223</v>
      </c>
      <c r="W38" s="153"/>
      <c r="X38" s="153"/>
      <c r="Y38" s="153"/>
      <c r="Z38" s="153"/>
      <c r="AA38" s="153"/>
      <c r="AB38" s="141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</row>
    <row r="39" spans="1:44" ht="12" customHeight="1">
      <c r="A39" s="152" t="s">
        <v>224</v>
      </c>
      <c r="B39" s="152"/>
      <c r="C39" s="152"/>
      <c r="D39" s="152"/>
      <c r="E39" s="152"/>
      <c r="F39" s="152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2" t="s">
        <v>224</v>
      </c>
      <c r="W39" s="153"/>
      <c r="X39" s="153"/>
      <c r="Y39" s="153"/>
      <c r="Z39" s="153"/>
      <c r="AA39" s="153"/>
      <c r="AB39" s="141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3"/>
    </row>
    <row r="40" spans="1:44" ht="12.75" customHeight="1">
      <c r="A40" s="152" t="s">
        <v>225</v>
      </c>
      <c r="B40" s="152"/>
      <c r="C40" s="152"/>
      <c r="D40" s="152"/>
      <c r="E40" s="152"/>
      <c r="F40" s="152"/>
      <c r="G40" s="151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2" t="s">
        <v>225</v>
      </c>
      <c r="W40" s="153"/>
      <c r="X40" s="153"/>
      <c r="Y40" s="153"/>
      <c r="Z40" s="153"/>
      <c r="AA40" s="153"/>
      <c r="AB40" s="144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6"/>
    </row>
    <row r="41" spans="1:44" ht="8.1" customHeight="1"/>
    <row r="42" spans="1:44" ht="8.1" customHeight="1">
      <c r="A42" s="1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6"/>
    </row>
    <row r="43" spans="1:44" ht="12" customHeight="1">
      <c r="A43" s="87" t="s">
        <v>230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88"/>
    </row>
    <row r="44" spans="1:44" ht="12.75" customHeight="1" thickBot="1">
      <c r="A44" s="8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88"/>
    </row>
    <row r="45" spans="1:44" ht="12.75" customHeight="1" thickBot="1">
      <c r="A45" s="89"/>
      <c r="B45" s="125"/>
      <c r="C45" s="92" t="s">
        <v>170</v>
      </c>
      <c r="D45" s="7"/>
      <c r="E45" s="7"/>
      <c r="F45" s="7" t="s">
        <v>167</v>
      </c>
      <c r="G45" s="7"/>
      <c r="H45" s="7"/>
      <c r="I45" s="7"/>
      <c r="J45" s="125"/>
      <c r="K45" s="92" t="s">
        <v>169</v>
      </c>
      <c r="L45" s="7"/>
      <c r="M45" s="7"/>
      <c r="N45" s="7"/>
      <c r="O45" s="7"/>
      <c r="P45" s="7"/>
      <c r="Q45" s="7"/>
      <c r="R45" s="125"/>
      <c r="S45" s="93" t="s">
        <v>275</v>
      </c>
      <c r="T45" s="75"/>
      <c r="U45" s="75"/>
      <c r="V45" s="75"/>
      <c r="W45" s="7"/>
      <c r="X45" s="75"/>
      <c r="Y45" s="7"/>
      <c r="Z45" s="125"/>
      <c r="AA45" s="92" t="s">
        <v>274</v>
      </c>
      <c r="AB45" s="75"/>
      <c r="AC45" s="75"/>
      <c r="AD45" s="7"/>
      <c r="AE45" s="7"/>
      <c r="AF45" s="7"/>
      <c r="AG45" s="7"/>
      <c r="AH45" s="7"/>
      <c r="AI45" s="7"/>
      <c r="AJ45" s="125"/>
      <c r="AK45" s="92" t="s">
        <v>283</v>
      </c>
      <c r="AL45" s="75"/>
      <c r="AM45" s="75"/>
      <c r="AN45" s="127"/>
      <c r="AO45" s="127"/>
      <c r="AP45" s="7"/>
      <c r="AQ45" s="7"/>
      <c r="AR45" s="88"/>
    </row>
    <row r="46" spans="1:44" ht="8.1" customHeight="1">
      <c r="A46" s="8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88"/>
    </row>
    <row r="47" spans="1:44" ht="9.75" customHeight="1">
      <c r="A47" s="16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6"/>
    </row>
    <row r="48" spans="1:44" ht="12.75" customHeight="1">
      <c r="A48" s="87" t="s">
        <v>226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88"/>
    </row>
    <row r="49" spans="1:44" ht="12.75" customHeight="1" thickBot="1">
      <c r="A49" s="8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88"/>
    </row>
    <row r="50" spans="1:44" ht="12.75" customHeight="1" thickBot="1">
      <c r="A50" s="89"/>
      <c r="B50" s="126"/>
      <c r="C50" s="92" t="s">
        <v>227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88"/>
    </row>
    <row r="51" spans="1:44" ht="12" customHeight="1">
      <c r="A51" s="8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88"/>
    </row>
    <row r="52" spans="1:44" ht="9.75" customHeight="1">
      <c r="A52" s="8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85"/>
    </row>
    <row r="53" spans="1:44" ht="12.75">
      <c r="A53" s="266" t="s">
        <v>7</v>
      </c>
      <c r="B53" s="267"/>
      <c r="C53" s="267"/>
      <c r="D53" s="268"/>
      <c r="E53" s="275">
        <f>K8</f>
        <v>0</v>
      </c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7"/>
      <c r="V53" s="280" t="s">
        <v>234</v>
      </c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2"/>
    </row>
    <row r="54" spans="1:44" ht="12.75">
      <c r="A54" s="269" t="s">
        <v>231</v>
      </c>
      <c r="B54" s="270"/>
      <c r="C54" s="270"/>
      <c r="D54" s="271"/>
      <c r="E54" s="300" t="s">
        <v>280</v>
      </c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5"/>
      <c r="V54" s="278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279"/>
    </row>
    <row r="55" spans="1:44" ht="12.75">
      <c r="A55" s="269" t="s">
        <v>235</v>
      </c>
      <c r="B55" s="270"/>
      <c r="C55" s="270"/>
      <c r="D55" s="271"/>
      <c r="E55" s="301">
        <f>G10</f>
        <v>0</v>
      </c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5"/>
      <c r="V55" s="278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279"/>
    </row>
    <row r="56" spans="1:44" ht="12.75">
      <c r="A56" s="269" t="s">
        <v>8</v>
      </c>
      <c r="B56" s="270"/>
      <c r="C56" s="270"/>
      <c r="D56" s="271"/>
      <c r="E56" s="301">
        <f>G11</f>
        <v>0</v>
      </c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5"/>
      <c r="V56" s="278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279"/>
    </row>
    <row r="57" spans="1:44" ht="12.75">
      <c r="A57" s="272" t="s">
        <v>6</v>
      </c>
      <c r="B57" s="273"/>
      <c r="C57" s="273"/>
      <c r="D57" s="274"/>
      <c r="E57" s="262">
        <f>G12</f>
        <v>0</v>
      </c>
      <c r="F57" s="263"/>
      <c r="G57" s="263"/>
      <c r="H57" s="263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5"/>
      <c r="V57" s="278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279"/>
    </row>
    <row r="58" spans="1:44" ht="12" customHeight="1">
      <c r="A58" s="283"/>
      <c r="B58" s="284"/>
      <c r="C58" s="284"/>
      <c r="D58" s="284"/>
      <c r="E58" s="284"/>
      <c r="F58" s="284"/>
      <c r="G58" s="284"/>
      <c r="H58" s="285"/>
      <c r="I58" s="248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50"/>
      <c r="V58" s="278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279"/>
    </row>
    <row r="59" spans="1:44" ht="12" customHeight="1">
      <c r="A59" s="286"/>
      <c r="B59" s="287"/>
      <c r="C59" s="287"/>
      <c r="D59" s="287"/>
      <c r="E59" s="287"/>
      <c r="F59" s="287"/>
      <c r="G59" s="287"/>
      <c r="H59" s="288"/>
      <c r="I59" s="251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3"/>
      <c r="V59" s="278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279"/>
    </row>
    <row r="60" spans="1:44" ht="12.75" customHeight="1">
      <c r="A60" s="223" t="s">
        <v>232</v>
      </c>
      <c r="B60" s="229"/>
      <c r="C60" s="229"/>
      <c r="D60" s="229"/>
      <c r="E60" s="229"/>
      <c r="F60" s="229"/>
      <c r="G60" s="229"/>
      <c r="H60" s="154"/>
      <c r="I60" s="247" t="s">
        <v>233</v>
      </c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89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1"/>
    </row>
    <row r="61" spans="1:44" ht="6.95" customHeight="1"/>
    <row r="62" spans="1:44" ht="25.5">
      <c r="A62" s="254" t="s">
        <v>236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6"/>
      <c r="L62" s="82" t="s">
        <v>237</v>
      </c>
      <c r="M62" s="259" t="s">
        <v>238</v>
      </c>
      <c r="N62" s="260"/>
      <c r="O62" s="260"/>
      <c r="P62" s="260"/>
      <c r="Q62" s="260"/>
      <c r="R62" s="260"/>
      <c r="S62" s="260"/>
      <c r="T62" s="260"/>
      <c r="U62" s="260"/>
      <c r="V62" s="260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</row>
    <row r="63" spans="1:44">
      <c r="A63" s="90"/>
      <c r="B63" s="70"/>
      <c r="C63" s="70"/>
      <c r="D63" s="70"/>
      <c r="E63" s="70"/>
      <c r="F63" s="70"/>
      <c r="G63" s="70"/>
      <c r="H63" s="70"/>
      <c r="I63" s="70"/>
      <c r="J63" s="70"/>
      <c r="K63" s="71"/>
      <c r="L63" s="91"/>
      <c r="M63" s="67" t="s">
        <v>134</v>
      </c>
      <c r="N63" s="67" t="s">
        <v>135</v>
      </c>
      <c r="O63" s="67" t="s">
        <v>136</v>
      </c>
      <c r="P63" s="67" t="s">
        <v>137</v>
      </c>
      <c r="Q63" s="67" t="s">
        <v>138</v>
      </c>
      <c r="R63" s="67" t="s">
        <v>139</v>
      </c>
      <c r="S63" s="67" t="s">
        <v>140</v>
      </c>
      <c r="T63" s="67" t="s">
        <v>141</v>
      </c>
      <c r="U63" s="67" t="s">
        <v>142</v>
      </c>
      <c r="V63" s="67" t="s">
        <v>143</v>
      </c>
      <c r="W63" s="72" t="s">
        <v>144</v>
      </c>
      <c r="X63" s="72" t="s">
        <v>145</v>
      </c>
      <c r="Y63" s="72" t="s">
        <v>146</v>
      </c>
      <c r="Z63" s="72" t="s">
        <v>147</v>
      </c>
      <c r="AA63" s="72" t="s">
        <v>148</v>
      </c>
      <c r="AB63" s="72" t="s">
        <v>149</v>
      </c>
      <c r="AC63" s="72" t="s">
        <v>158</v>
      </c>
      <c r="AD63" s="72" t="s">
        <v>159</v>
      </c>
      <c r="AE63" s="72" t="s">
        <v>160</v>
      </c>
      <c r="AF63" s="72" t="s">
        <v>161</v>
      </c>
      <c r="AG63" s="72" t="s">
        <v>162</v>
      </c>
      <c r="AH63" s="72" t="s">
        <v>163</v>
      </c>
      <c r="AI63" s="72" t="s">
        <v>164</v>
      </c>
      <c r="AJ63" s="72" t="s">
        <v>165</v>
      </c>
      <c r="AK63" s="72" t="s">
        <v>150</v>
      </c>
      <c r="AL63" s="72" t="s">
        <v>151</v>
      </c>
      <c r="AM63" s="72" t="s">
        <v>152</v>
      </c>
      <c r="AN63" s="72" t="s">
        <v>153</v>
      </c>
      <c r="AO63" s="72" t="s">
        <v>154</v>
      </c>
      <c r="AP63" s="72" t="s">
        <v>155</v>
      </c>
      <c r="AQ63" s="72" t="s">
        <v>156</v>
      </c>
      <c r="AR63" s="72" t="s">
        <v>157</v>
      </c>
    </row>
    <row r="64" spans="1:44" ht="12.75">
      <c r="A64" s="138" t="s">
        <v>239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8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2"/>
      <c r="AI64" s="22"/>
      <c r="AJ64" s="61"/>
      <c r="AK64" s="61"/>
      <c r="AL64" s="61"/>
      <c r="AM64" s="61"/>
      <c r="AN64" s="61"/>
      <c r="AO64" s="61"/>
      <c r="AP64" s="61"/>
      <c r="AQ64" s="61"/>
      <c r="AR64" s="61"/>
    </row>
    <row r="65" spans="1:44">
      <c r="A65" s="138" t="s">
        <v>240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2"/>
      <c r="AI65" s="22"/>
      <c r="AJ65" s="61"/>
      <c r="AK65" s="61"/>
      <c r="AL65" s="61"/>
      <c r="AM65" s="61"/>
      <c r="AN65" s="61"/>
      <c r="AO65" s="61"/>
      <c r="AP65" s="61"/>
      <c r="AQ65" s="61"/>
      <c r="AR65" s="61"/>
    </row>
    <row r="66" spans="1:44" ht="12.75">
      <c r="A66" s="138" t="s">
        <v>241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8"/>
      <c r="L66" s="25"/>
      <c r="M66" s="24"/>
      <c r="N66" s="25"/>
      <c r="O66" s="25"/>
      <c r="P66" s="25"/>
      <c r="Q66" s="25"/>
      <c r="R66" s="25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2"/>
      <c r="AI66" s="22"/>
      <c r="AJ66" s="61"/>
      <c r="AK66" s="61"/>
      <c r="AL66" s="61"/>
      <c r="AM66" s="61"/>
      <c r="AN66" s="61"/>
      <c r="AO66" s="61"/>
      <c r="AP66" s="61"/>
      <c r="AQ66" s="62"/>
      <c r="AR66" s="62"/>
    </row>
    <row r="67" spans="1:44" ht="12.75">
      <c r="A67" s="157" t="s">
        <v>242</v>
      </c>
      <c r="B67" s="158"/>
      <c r="C67" s="158"/>
      <c r="D67" s="158"/>
      <c r="E67" s="158"/>
      <c r="F67" s="158"/>
      <c r="G67" s="158"/>
      <c r="H67" s="158"/>
      <c r="I67" s="159"/>
      <c r="J67" s="138"/>
      <c r="K67" s="139"/>
      <c r="L67" s="139"/>
      <c r="M67" s="139"/>
      <c r="N67" s="216"/>
      <c r="O67" s="216"/>
      <c r="P67" s="216"/>
      <c r="Q67" s="216"/>
      <c r="R67" s="217"/>
      <c r="S67" s="223" t="s">
        <v>245</v>
      </c>
      <c r="T67" s="224"/>
      <c r="U67" s="224"/>
      <c r="V67" s="224"/>
      <c r="W67" s="139"/>
      <c r="X67" s="139"/>
      <c r="Y67" s="140"/>
      <c r="Z67" s="223" t="s">
        <v>243</v>
      </c>
      <c r="AA67" s="229"/>
      <c r="AB67" s="229"/>
      <c r="AC67" s="139"/>
      <c r="AD67" s="139"/>
      <c r="AE67" s="140"/>
      <c r="AF67" s="223" t="s">
        <v>244</v>
      </c>
      <c r="AG67" s="229"/>
      <c r="AH67" s="229"/>
      <c r="AI67" s="229"/>
      <c r="AJ67" s="229"/>
      <c r="AK67" s="229"/>
      <c r="AL67" s="229"/>
      <c r="AM67" s="229"/>
      <c r="AN67" s="139"/>
      <c r="AO67" s="139"/>
      <c r="AP67" s="139"/>
      <c r="AQ67" s="139"/>
      <c r="AR67" s="140"/>
    </row>
    <row r="68" spans="1:44">
      <c r="A68" s="157" t="s">
        <v>246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9"/>
      <c r="N68" s="138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40"/>
    </row>
    <row r="70" spans="1:44" ht="12.75" customHeight="1">
      <c r="A70" s="221" t="s">
        <v>7</v>
      </c>
      <c r="B70" s="221"/>
      <c r="C70" s="221"/>
      <c r="D70" s="176" t="str">
        <f>K17</f>
        <v>Mr. Norbert Polacek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230" t="s">
        <v>234</v>
      </c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1"/>
    </row>
    <row r="71" spans="1:44">
      <c r="A71" s="221" t="s">
        <v>247</v>
      </c>
      <c r="B71" s="221"/>
      <c r="C71" s="221"/>
      <c r="D71" s="176" t="s">
        <v>12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4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240"/>
    </row>
    <row r="72" spans="1:44">
      <c r="A72" s="221" t="s">
        <v>235</v>
      </c>
      <c r="B72" s="221"/>
      <c r="C72" s="221"/>
      <c r="D72" s="212" t="s">
        <v>277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174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240"/>
    </row>
    <row r="73" spans="1:44" ht="12.75">
      <c r="A73" s="225" t="s">
        <v>8</v>
      </c>
      <c r="B73" s="177"/>
      <c r="C73" s="177"/>
      <c r="D73" s="212" t="s">
        <v>279</v>
      </c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174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240"/>
    </row>
    <row r="74" spans="1:44">
      <c r="A74" s="222" t="s">
        <v>6</v>
      </c>
      <c r="B74" s="222"/>
      <c r="C74" s="222"/>
      <c r="D74" s="213" t="str">
        <f>G19</f>
        <v>norbert.polacek@epluse.at</v>
      </c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168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70"/>
    </row>
    <row r="75" spans="1:44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34"/>
      <c r="W75" s="235"/>
      <c r="X75" s="235"/>
      <c r="Y75" s="235"/>
      <c r="Z75" s="235"/>
      <c r="AA75" s="235"/>
      <c r="AB75" s="236"/>
      <c r="AC75" s="241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3"/>
    </row>
    <row r="76" spans="1:44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37"/>
      <c r="W76" s="238"/>
      <c r="X76" s="238"/>
      <c r="Y76" s="238"/>
      <c r="Z76" s="238"/>
      <c r="AA76" s="238"/>
      <c r="AB76" s="239"/>
      <c r="AC76" s="244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6"/>
    </row>
    <row r="77" spans="1:44" ht="12.75" customHeight="1">
      <c r="A77" s="218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31" t="s">
        <v>232</v>
      </c>
      <c r="W77" s="232"/>
      <c r="X77" s="232"/>
      <c r="Y77" s="232"/>
      <c r="Z77" s="232"/>
      <c r="AA77" s="232"/>
      <c r="AB77" s="233"/>
      <c r="AC77" s="226" t="s">
        <v>233</v>
      </c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</row>
    <row r="78" spans="1:44">
      <c r="A78" s="220" t="s">
        <v>248</v>
      </c>
      <c r="B78" s="220"/>
      <c r="C78" s="220"/>
      <c r="D78" s="220"/>
      <c r="F78" s="175"/>
      <c r="G78" s="175"/>
      <c r="H78" s="175"/>
      <c r="I78" s="175"/>
      <c r="J78" s="175"/>
    </row>
    <row r="79" spans="1:44">
      <c r="A79" s="10"/>
    </row>
  </sheetData>
  <mergeCells count="155">
    <mergeCell ref="A65:K65"/>
    <mergeCell ref="A67:I67"/>
    <mergeCell ref="A68:M68"/>
    <mergeCell ref="X22:AF22"/>
    <mergeCell ref="X23:AF23"/>
    <mergeCell ref="X24:AF24"/>
    <mergeCell ref="X25:AF25"/>
    <mergeCell ref="X26:AF26"/>
    <mergeCell ref="X27:AF27"/>
    <mergeCell ref="X28:AF28"/>
    <mergeCell ref="X29:AF29"/>
    <mergeCell ref="E54:U54"/>
    <mergeCell ref="E55:U55"/>
    <mergeCell ref="E56:U56"/>
    <mergeCell ref="A33:U33"/>
    <mergeCell ref="A32:U32"/>
    <mergeCell ref="Q36:R36"/>
    <mergeCell ref="S36:U36"/>
    <mergeCell ref="L23:U23"/>
    <mergeCell ref="L24:U24"/>
    <mergeCell ref="L25:U25"/>
    <mergeCell ref="L26:U26"/>
    <mergeCell ref="L27:U27"/>
    <mergeCell ref="L28:U28"/>
    <mergeCell ref="L29:U29"/>
    <mergeCell ref="C23:I23"/>
    <mergeCell ref="E10:F10"/>
    <mergeCell ref="E11:F11"/>
    <mergeCell ref="E12:F12"/>
    <mergeCell ref="A14:D19"/>
    <mergeCell ref="E15:Q15"/>
    <mergeCell ref="E16:Q16"/>
    <mergeCell ref="A1:AR1"/>
    <mergeCell ref="C22:I22"/>
    <mergeCell ref="AI22:AR22"/>
    <mergeCell ref="AI23:AR23"/>
    <mergeCell ref="AI24:AR24"/>
    <mergeCell ref="AI25:AR25"/>
    <mergeCell ref="AI26:AR26"/>
    <mergeCell ref="AI27:AR27"/>
    <mergeCell ref="AI28:AR28"/>
    <mergeCell ref="AI29:AR29"/>
    <mergeCell ref="C24:I24"/>
    <mergeCell ref="C25:I25"/>
    <mergeCell ref="C26:I26"/>
    <mergeCell ref="C27:I27"/>
    <mergeCell ref="C28:I28"/>
    <mergeCell ref="C29:I29"/>
    <mergeCell ref="I60:U60"/>
    <mergeCell ref="I58:U59"/>
    <mergeCell ref="A62:K62"/>
    <mergeCell ref="A64:K64"/>
    <mergeCell ref="A66:K66"/>
    <mergeCell ref="M62:AR62"/>
    <mergeCell ref="D73:U73"/>
    <mergeCell ref="E57:U57"/>
    <mergeCell ref="A53:D53"/>
    <mergeCell ref="A54:D54"/>
    <mergeCell ref="A55:D55"/>
    <mergeCell ref="A57:D57"/>
    <mergeCell ref="E53:U53"/>
    <mergeCell ref="V54:AR54"/>
    <mergeCell ref="V53:AR53"/>
    <mergeCell ref="V55:AR55"/>
    <mergeCell ref="V56:AR56"/>
    <mergeCell ref="V57:AR57"/>
    <mergeCell ref="V58:AR58"/>
    <mergeCell ref="V59:AR59"/>
    <mergeCell ref="A58:H59"/>
    <mergeCell ref="V60:AR60"/>
    <mergeCell ref="A56:D56"/>
    <mergeCell ref="A60:H60"/>
    <mergeCell ref="AC77:AR77"/>
    <mergeCell ref="Z67:AB67"/>
    <mergeCell ref="AF67:AM67"/>
    <mergeCell ref="N68:AR68"/>
    <mergeCell ref="AN67:AR67"/>
    <mergeCell ref="V70:AR70"/>
    <mergeCell ref="V77:AB77"/>
    <mergeCell ref="V75:AB76"/>
    <mergeCell ref="AC67:AE67"/>
    <mergeCell ref="W67:Y67"/>
    <mergeCell ref="V71:AR71"/>
    <mergeCell ref="V72:AR72"/>
    <mergeCell ref="V73:AR73"/>
    <mergeCell ref="V74:AR74"/>
    <mergeCell ref="AC75:AR76"/>
    <mergeCell ref="F78:J78"/>
    <mergeCell ref="D72:U72"/>
    <mergeCell ref="D74:U74"/>
    <mergeCell ref="A75:U75"/>
    <mergeCell ref="J67:R67"/>
    <mergeCell ref="A76:U76"/>
    <mergeCell ref="A77:U77"/>
    <mergeCell ref="D71:U71"/>
    <mergeCell ref="D70:U70"/>
    <mergeCell ref="A78:D78"/>
    <mergeCell ref="A70:C70"/>
    <mergeCell ref="A71:C71"/>
    <mergeCell ref="A72:C72"/>
    <mergeCell ref="A74:C74"/>
    <mergeCell ref="S67:V67"/>
    <mergeCell ref="A73:C73"/>
    <mergeCell ref="L22:U22"/>
    <mergeCell ref="E5:Q5"/>
    <mergeCell ref="E6:Q6"/>
    <mergeCell ref="E7:Q7"/>
    <mergeCell ref="A21:AR21"/>
    <mergeCell ref="A4:D12"/>
    <mergeCell ref="E8:J8"/>
    <mergeCell ref="G10:Q10"/>
    <mergeCell ref="G11:Q11"/>
    <mergeCell ref="K8:Q8"/>
    <mergeCell ref="G12:Q12"/>
    <mergeCell ref="E9:Q9"/>
    <mergeCell ref="E17:J17"/>
    <mergeCell ref="K17:Q17"/>
    <mergeCell ref="G18:Q18"/>
    <mergeCell ref="G19:Q19"/>
    <mergeCell ref="AC19:AR19"/>
    <mergeCell ref="X19:AB19"/>
    <mergeCell ref="E18:F18"/>
    <mergeCell ref="E19:F19"/>
    <mergeCell ref="E14:Q14"/>
    <mergeCell ref="E3:Q4"/>
    <mergeCell ref="A40:F40"/>
    <mergeCell ref="A39:F39"/>
    <mergeCell ref="V37:AA37"/>
    <mergeCell ref="A38:F38"/>
    <mergeCell ref="A37:F37"/>
    <mergeCell ref="G38:U38"/>
    <mergeCell ref="V38:AA38"/>
    <mergeCell ref="V39:AA39"/>
    <mergeCell ref="V40:AA40"/>
    <mergeCell ref="V32:AR32"/>
    <mergeCell ref="V33:AR33"/>
    <mergeCell ref="AB37:AR37"/>
    <mergeCell ref="AB38:AR38"/>
    <mergeCell ref="AB39:AR39"/>
    <mergeCell ref="AB40:AR40"/>
    <mergeCell ref="K35:U35"/>
    <mergeCell ref="G37:U37"/>
    <mergeCell ref="G39:U39"/>
    <mergeCell ref="G40:U40"/>
    <mergeCell ref="G36:P36"/>
    <mergeCell ref="V34:AR34"/>
    <mergeCell ref="AB35:AR35"/>
    <mergeCell ref="V35:AA35"/>
    <mergeCell ref="V36:AA36"/>
    <mergeCell ref="AN36:AO36"/>
    <mergeCell ref="AP36:AR36"/>
    <mergeCell ref="AB36:AM36"/>
    <mergeCell ref="A34:U34"/>
    <mergeCell ref="A36:F36"/>
    <mergeCell ref="A35:J35"/>
  </mergeCells>
  <phoneticPr fontId="3" type="noConversion"/>
  <conditionalFormatting sqref="E53:U57 A58 A33:U34 G36 G37:U40 B50 K8 G10:Q12">
    <cfRule type="cellIs" dxfId="0" priority="1" operator="equal">
      <formula>""</formula>
    </cfRule>
  </conditionalFormatting>
  <hyperlinks>
    <hyperlink ref="G19" r:id="rId1"/>
  </hyperlinks>
  <pageMargins left="0.23260416666666667" right="0.13635416666666667" top="0.98425196850393704" bottom="0.19685039370078741" header="0.51181102362204722" footer="0.51181102362204722"/>
  <pageSetup paperSize="9" scale="77" orientation="portrait" r:id="rId2"/>
  <headerFooter alignWithMargins="0">
    <oddHeader>&amp;C
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428" t="s">
        <v>221</v>
      </c>
      <c r="W8" s="429"/>
      <c r="X8" s="429"/>
      <c r="Y8" s="429"/>
      <c r="Z8" s="429"/>
      <c r="AA8" s="427"/>
      <c r="AB8" s="335">
        <f>'Cover Sheet'!$AB$36</f>
        <v>0</v>
      </c>
      <c r="AC8" s="312"/>
      <c r="AD8" s="312"/>
      <c r="AE8" s="359"/>
      <c r="AF8" s="402" t="s">
        <v>5</v>
      </c>
      <c r="AG8" s="442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405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405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405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19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98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F8:AG8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A65:AP65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  <mergeCell ref="A57:C57"/>
    <mergeCell ref="D57:T57"/>
    <mergeCell ref="X57:AP57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428" t="s">
        <v>221</v>
      </c>
      <c r="W8" s="429"/>
      <c r="X8" s="429"/>
      <c r="Y8" s="429"/>
      <c r="Z8" s="429"/>
      <c r="AA8" s="427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405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405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405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19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2:AJ2"/>
    <mergeCell ref="A1:AC1"/>
    <mergeCell ref="AJ1:AK1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8:AG8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5:AP65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428" t="s">
        <v>221</v>
      </c>
      <c r="W8" s="429"/>
      <c r="X8" s="429"/>
      <c r="Y8" s="429"/>
      <c r="Z8" s="429"/>
      <c r="AA8" s="427"/>
      <c r="AB8" s="335">
        <f>'Cover Sheet'!$AB$36</f>
        <v>0</v>
      </c>
      <c r="AC8" s="312"/>
      <c r="AD8" s="312"/>
      <c r="AE8" s="359"/>
      <c r="AF8" s="17" t="s">
        <v>5</v>
      </c>
      <c r="AG8" s="1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405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405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405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19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6">
    <mergeCell ref="A47:T47"/>
    <mergeCell ref="U47:AP47"/>
    <mergeCell ref="A8:F8"/>
    <mergeCell ref="K8:M8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11:F11"/>
    <mergeCell ref="G11:U11"/>
    <mergeCell ref="V11:AA11"/>
    <mergeCell ref="AB11:AP11"/>
    <mergeCell ref="A12:F12"/>
    <mergeCell ref="AD1:AF1"/>
    <mergeCell ref="AG1:AI1"/>
    <mergeCell ref="AL1:AP1"/>
    <mergeCell ref="AK2:AL2"/>
    <mergeCell ref="AM2:AN2"/>
    <mergeCell ref="AO2:AP2"/>
    <mergeCell ref="A2:AJ2"/>
    <mergeCell ref="A1:AC1"/>
    <mergeCell ref="AJ1:AK1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5:AP65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 ht="12.75" customHeight="1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8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8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 ht="12.75" customHeight="1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7"/>
      <c r="F31" s="350" t="str">
        <f>'Cover Sheet'!F45</f>
        <v xml:space="preserve">    </v>
      </c>
      <c r="G31" s="350"/>
      <c r="H31" s="350"/>
      <c r="I31" s="350"/>
      <c r="J31" s="35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8"/>
    </row>
    <row r="32" spans="1:42">
      <c r="A32" s="515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7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 ht="12.75" customHeight="1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 ht="12.75" customHeight="1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 ht="12.75" customHeight="1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80"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U15:AN15"/>
    <mergeCell ref="U16:AN16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A8:F8"/>
    <mergeCell ref="V8:AA8"/>
    <mergeCell ref="V7:AA7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U26:W26"/>
    <mergeCell ref="X26:AP26"/>
    <mergeCell ref="A25:C25"/>
    <mergeCell ref="D25:T25"/>
    <mergeCell ref="A27:C27"/>
    <mergeCell ref="D27:T27"/>
    <mergeCell ref="U27:W27"/>
    <mergeCell ref="X27:AP27"/>
    <mergeCell ref="A26:C26"/>
    <mergeCell ref="D26:T26"/>
    <mergeCell ref="A31:D31"/>
    <mergeCell ref="A32:AP32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7"/>
      <c r="F31" s="350" t="str">
        <f>'Cover Sheet'!F45</f>
        <v xml:space="preserve">    </v>
      </c>
      <c r="G31" s="350"/>
      <c r="H31" s="350"/>
      <c r="I31" s="350"/>
      <c r="J31" s="35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8"/>
    </row>
    <row r="32" spans="1:42">
      <c r="A32" s="515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7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80"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U15:AN15"/>
    <mergeCell ref="U16:AN16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U26:W26"/>
    <mergeCell ref="X26:AP26"/>
    <mergeCell ref="A25:C25"/>
    <mergeCell ref="D25:T25"/>
    <mergeCell ref="A27:C27"/>
    <mergeCell ref="D27:T27"/>
    <mergeCell ref="U27:W27"/>
    <mergeCell ref="X27:AP27"/>
    <mergeCell ref="A26:C26"/>
    <mergeCell ref="D26:T26"/>
    <mergeCell ref="A31:D31"/>
    <mergeCell ref="A32:AP32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515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7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80">
    <mergeCell ref="U15:AN15"/>
    <mergeCell ref="U16:AN16"/>
    <mergeCell ref="A31:D31"/>
    <mergeCell ref="A32:AP32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515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7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80">
    <mergeCell ref="U15:AN15"/>
    <mergeCell ref="U16:AN16"/>
    <mergeCell ref="A31:D31"/>
    <mergeCell ref="A32:AP32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268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531" t="s">
        <v>276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3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3"/>
    </row>
    <row r="16" spans="1:42">
      <c r="A16" s="534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6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3"/>
    </row>
    <row r="17" spans="1:42" ht="12.75" customHeight="1">
      <c r="A17" s="534"/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6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534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6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534"/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6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534"/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6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534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6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537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9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U17:AP22"/>
    <mergeCell ref="X25:AP25"/>
    <mergeCell ref="D24:T24"/>
    <mergeCell ref="A15:T22"/>
    <mergeCell ref="X24:AP24"/>
    <mergeCell ref="U15:AN15"/>
    <mergeCell ref="U16:AN16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B8:AE8"/>
    <mergeCell ref="AI8:AP8"/>
    <mergeCell ref="V7:AA7"/>
    <mergeCell ref="A8:F8"/>
    <mergeCell ref="V8:AA8"/>
    <mergeCell ref="AF8:AH8"/>
    <mergeCell ref="A7:K7"/>
    <mergeCell ref="L7:U7"/>
    <mergeCell ref="AB7:AP7"/>
    <mergeCell ref="G8:J8"/>
    <mergeCell ref="K8:N8"/>
    <mergeCell ref="O8:U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6:C26"/>
    <mergeCell ref="D26:T26"/>
    <mergeCell ref="U26:W26"/>
    <mergeCell ref="X26:AP26"/>
    <mergeCell ref="A25:C25"/>
    <mergeCell ref="D25:T25"/>
    <mergeCell ref="F31:J31"/>
    <mergeCell ref="A28:H29"/>
    <mergeCell ref="I28:T29"/>
    <mergeCell ref="U28:AB29"/>
    <mergeCell ref="X27:AP27"/>
    <mergeCell ref="A27:C27"/>
    <mergeCell ref="D27:T27"/>
    <mergeCell ref="U27:W27"/>
    <mergeCell ref="A30:H30"/>
    <mergeCell ref="I30:T30"/>
    <mergeCell ref="U30:AB30"/>
    <mergeCell ref="AC30:AP30"/>
    <mergeCell ref="A31:D31"/>
    <mergeCell ref="AC28:AP29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72"/>
  <sheetViews>
    <sheetView showGridLines="0" view="pageLayout" zoomScaleNormal="100" workbookViewId="0">
      <selection activeCell="A17" sqref="A17"/>
    </sheetView>
  </sheetViews>
  <sheetFormatPr baseColWidth="10" defaultRowHeight="12.75"/>
  <cols>
    <col min="1" max="42" width="2.85546875" customWidth="1"/>
  </cols>
  <sheetData>
    <row r="1" spans="1:42" ht="15">
      <c r="A1" s="397" t="s">
        <v>249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</row>
    <row r="2" spans="1:42" ht="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>
      <c r="A4" s="353" t="s">
        <v>219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54" t="s">
        <v>250</v>
      </c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55"/>
    </row>
    <row r="5" spans="1:42">
      <c r="A5" s="338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9"/>
    </row>
    <row r="6" spans="1:42">
      <c r="A6" s="339" t="str">
        <f>'Cover Sheet'!$A$34</f>
        <v xml:space="preserve">     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 t="str">
        <f>'Cover Sheet'!$V$34</f>
        <v xml:space="preserve">AT - 4209 Engerwitzdorf </v>
      </c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7"/>
    </row>
    <row r="7" spans="1:4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>
      <c r="A8" s="390" t="s">
        <v>266</v>
      </c>
      <c r="B8" s="391"/>
      <c r="C8" s="391"/>
      <c r="D8" s="391"/>
      <c r="E8" s="391"/>
      <c r="F8" s="391"/>
      <c r="G8" s="391"/>
      <c r="H8" s="391"/>
      <c r="I8" s="392"/>
      <c r="J8" s="343">
        <f>'Cover Sheet'!$K$35</f>
        <v>0</v>
      </c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5"/>
      <c r="V8" s="346" t="s">
        <v>267</v>
      </c>
      <c r="W8" s="344"/>
      <c r="X8" s="344"/>
      <c r="Y8" s="344"/>
      <c r="Z8" s="309" t="str">
        <f>'Cover Sheet'!$AB$35</f>
        <v>30-348-2996</v>
      </c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42"/>
    </row>
    <row r="9" spans="1:42">
      <c r="A9" s="393" t="s">
        <v>221</v>
      </c>
      <c r="B9" s="394"/>
      <c r="C9" s="394"/>
      <c r="D9" s="395"/>
      <c r="E9" s="336">
        <f>'Cover Sheet'!$G$36</f>
        <v>0</v>
      </c>
      <c r="F9" s="336"/>
      <c r="G9" s="336"/>
      <c r="H9" s="336"/>
      <c r="I9" s="396" t="s">
        <v>9</v>
      </c>
      <c r="J9" s="395"/>
      <c r="K9" s="336">
        <f>'Cover Sheet'!$S$36</f>
        <v>0</v>
      </c>
      <c r="L9" s="336"/>
      <c r="M9" s="336"/>
      <c r="N9" s="336"/>
      <c r="O9" s="356"/>
      <c r="P9" s="356"/>
      <c r="Q9" s="356"/>
      <c r="R9" s="356"/>
      <c r="S9" s="356"/>
      <c r="T9" s="356"/>
      <c r="U9" s="356"/>
      <c r="V9" s="347" t="s">
        <v>221</v>
      </c>
      <c r="W9" s="348"/>
      <c r="X9" s="348"/>
      <c r="Y9" s="349"/>
      <c r="Z9" s="340">
        <f>'Cover Sheet'!$AB$36</f>
        <v>0</v>
      </c>
      <c r="AA9" s="340"/>
      <c r="AB9" s="340"/>
      <c r="AC9" s="341"/>
      <c r="AD9" s="396" t="s">
        <v>9</v>
      </c>
      <c r="AE9" s="395"/>
      <c r="AF9" s="336">
        <f>'Cover Sheet'!$AP$36</f>
        <v>0</v>
      </c>
      <c r="AG9" s="336"/>
      <c r="AH9" s="336"/>
      <c r="AI9" s="336"/>
      <c r="AJ9" s="336"/>
      <c r="AK9" s="336"/>
      <c r="AL9" s="336"/>
      <c r="AM9" s="336"/>
      <c r="AN9" s="336"/>
      <c r="AO9" s="336"/>
      <c r="AP9" s="337"/>
    </row>
    <row r="10" spans="1:42">
      <c r="A10" s="4"/>
      <c r="B10" s="7"/>
      <c r="C10" s="7"/>
      <c r="D10" s="7"/>
      <c r="E10" s="2"/>
      <c r="F10" s="2"/>
      <c r="G10" s="2"/>
      <c r="H10" s="2"/>
      <c r="I10" s="7"/>
      <c r="J10" s="7"/>
      <c r="K10" s="2"/>
      <c r="L10" s="2"/>
      <c r="M10" s="2"/>
      <c r="N10" s="2"/>
      <c r="O10" s="7"/>
      <c r="P10" s="7"/>
      <c r="Q10" s="7"/>
      <c r="R10" s="7"/>
      <c r="S10" s="7"/>
      <c r="T10" s="7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>
      <c r="A11" s="362" t="s">
        <v>222</v>
      </c>
      <c r="B11" s="344"/>
      <c r="C11" s="344"/>
      <c r="D11" s="344"/>
      <c r="E11" s="344"/>
      <c r="F11" s="345"/>
      <c r="G11" s="343">
        <f>'Cover Sheet'!$G$37</f>
        <v>0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58"/>
      <c r="V11" s="305" t="s">
        <v>222</v>
      </c>
      <c r="W11" s="306"/>
      <c r="X11" s="306"/>
      <c r="Y11" s="306"/>
      <c r="Z11" s="306"/>
      <c r="AA11" s="309">
        <f>'Cover Sheet'!$AB$37</f>
        <v>0</v>
      </c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1"/>
    </row>
    <row r="12" spans="1:42">
      <c r="A12" s="327" t="s">
        <v>223</v>
      </c>
      <c r="B12" s="328"/>
      <c r="C12" s="328"/>
      <c r="D12" s="328"/>
      <c r="E12" s="328"/>
      <c r="F12" s="329"/>
      <c r="G12" s="335">
        <f>'Cover Sheet'!$G$38</f>
        <v>0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59"/>
      <c r="V12" s="307" t="s">
        <v>223</v>
      </c>
      <c r="W12" s="308"/>
      <c r="X12" s="308"/>
      <c r="Y12" s="308"/>
      <c r="Z12" s="308"/>
      <c r="AA12" s="312">
        <f>'Cover Sheet'!$AB$38</f>
        <v>0</v>
      </c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4"/>
    </row>
    <row r="13" spans="1:42">
      <c r="A13" s="327" t="s">
        <v>224</v>
      </c>
      <c r="B13" s="328"/>
      <c r="C13" s="328"/>
      <c r="D13" s="328"/>
      <c r="E13" s="328"/>
      <c r="F13" s="329"/>
      <c r="G13" s="335">
        <f>'Cover Sheet'!$G$39</f>
        <v>0</v>
      </c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9"/>
      <c r="V13" s="307" t="s">
        <v>224</v>
      </c>
      <c r="W13" s="308"/>
      <c r="X13" s="308"/>
      <c r="Y13" s="308"/>
      <c r="Z13" s="308"/>
      <c r="AA13" s="312">
        <f>'Cover Sheet'!$AB$39</f>
        <v>0</v>
      </c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52"/>
    </row>
    <row r="14" spans="1:42">
      <c r="A14" s="351" t="s">
        <v>225</v>
      </c>
      <c r="B14" s="348"/>
      <c r="C14" s="348"/>
      <c r="D14" s="348"/>
      <c r="E14" s="348"/>
      <c r="F14" s="349"/>
      <c r="G14" s="330">
        <f>'Cover Sheet'!$G$40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2"/>
      <c r="V14" s="333" t="s">
        <v>225</v>
      </c>
      <c r="W14" s="334"/>
      <c r="X14" s="334"/>
      <c r="Y14" s="334"/>
      <c r="Z14" s="334"/>
      <c r="AA14" s="315">
        <f>'Cover Sheet'!$AB$40</f>
        <v>0</v>
      </c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7"/>
    </row>
    <row r="15" spans="1:4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>
      <c r="A16" s="324" t="s">
        <v>252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3" t="s">
        <v>253</v>
      </c>
      <c r="N16" s="323"/>
      <c r="O16" s="323"/>
      <c r="P16" s="323"/>
      <c r="Q16" s="321" t="s">
        <v>254</v>
      </c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2"/>
    </row>
    <row r="17" spans="1:42">
      <c r="A17" s="129"/>
      <c r="B17" s="320" t="str">
        <f>'Cover Sheet'!B22&amp; "      " &amp;'Cover Sheet'!C22</f>
        <v>1.1      Dimensional Check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6"/>
      <c r="N17" s="326"/>
      <c r="O17" s="326"/>
      <c r="P17" s="326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1"/>
    </row>
    <row r="18" spans="1:42">
      <c r="A18" s="130"/>
      <c r="B18" s="307" t="str">
        <f>'Cover Sheet'!B23&amp; "      " &amp;'Cover Sheet'!C23</f>
        <v>1.2      Functional Test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4"/>
      <c r="N18" s="304"/>
      <c r="O18" s="304"/>
      <c r="P18" s="304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9"/>
    </row>
    <row r="19" spans="1:42">
      <c r="A19" s="130"/>
      <c r="B19" s="307" t="str">
        <f>'Cover Sheet'!B24&amp; "      " &amp;'Cover Sheet'!C24</f>
        <v>1.3      Material Test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4"/>
      <c r="N19" s="304"/>
      <c r="O19" s="304"/>
      <c r="P19" s="304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9"/>
    </row>
    <row r="20" spans="1:42">
      <c r="A20" s="130"/>
      <c r="B20" s="307" t="str">
        <f>'Cover Sheet'!B25&amp; "      " &amp;'Cover Sheet'!C25</f>
        <v>1.4      Haptics Test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4"/>
      <c r="N20" s="304"/>
      <c r="O20" s="304"/>
      <c r="P20" s="304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9"/>
    </row>
    <row r="21" spans="1:42">
      <c r="A21" s="130"/>
      <c r="B21" s="307" t="str">
        <f>'Cover Sheet'!B26&amp; "      " &amp;'Cover Sheet'!C26</f>
        <v>1.5      Acoustics Test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4"/>
      <c r="N21" s="304"/>
      <c r="O21" s="304"/>
      <c r="P21" s="304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9"/>
    </row>
    <row r="22" spans="1:42">
      <c r="A22" s="130"/>
      <c r="B22" s="307" t="str">
        <f>'Cover Sheet'!B27&amp; "      " &amp;'Cover Sheet'!C27</f>
        <v>1.6      Odour Test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4"/>
      <c r="N22" s="304"/>
      <c r="O22" s="304"/>
      <c r="P22" s="304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9"/>
    </row>
    <row r="23" spans="1:42">
      <c r="A23" s="130"/>
      <c r="B23" s="307" t="str">
        <f>'Cover Sheet'!B28&amp; "      " &amp;'Cover Sheet'!C28</f>
        <v>1.7      Visual Test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82"/>
      <c r="N23" s="383"/>
      <c r="O23" s="383"/>
      <c r="P23" s="384"/>
      <c r="Q23" s="386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8"/>
    </row>
    <row r="24" spans="1:42">
      <c r="A24" s="130"/>
      <c r="B24" s="307" t="str">
        <f>'Cover Sheet'!B29&amp; "      " &amp;'Cover Sheet'!C29</f>
        <v>1.8      Surface Test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4"/>
      <c r="N24" s="304"/>
      <c r="O24" s="304"/>
      <c r="P24" s="304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9"/>
    </row>
    <row r="25" spans="1:42">
      <c r="A25" s="131"/>
      <c r="B25" s="307" t="str">
        <f>'Cover Sheet'!K22&amp; "      " &amp;'Cover Sheet'!L22</f>
        <v>1.9      EMC Test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4"/>
      <c r="N25" s="304"/>
      <c r="O25" s="304"/>
      <c r="P25" s="304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9"/>
    </row>
    <row r="26" spans="1:42">
      <c r="A26" s="131"/>
      <c r="B26" s="307" t="str">
        <f>'Cover Sheet'!K23&amp; "   " &amp;'Cover Sheet'!L23</f>
        <v>1.10   Reliability Test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4"/>
      <c r="N26" s="304"/>
      <c r="O26" s="304"/>
      <c r="P26" s="304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9"/>
    </row>
    <row r="27" spans="1:42">
      <c r="A27" s="131"/>
      <c r="B27" s="307" t="str">
        <f>'Cover Sheet'!K24&amp; "    " &amp;'Cover Sheet'!L24</f>
        <v>2    Samples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4"/>
      <c r="N27" s="304"/>
      <c r="O27" s="304"/>
      <c r="P27" s="304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9"/>
    </row>
    <row r="28" spans="1:42">
      <c r="A28" s="131"/>
      <c r="B28" s="307" t="str">
        <f>'Cover Sheet'!K25&amp; "    " &amp;'Cover Sheet'!L25</f>
        <v>3    Techn. Specification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4"/>
      <c r="N28" s="304"/>
      <c r="O28" s="304"/>
      <c r="P28" s="304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9"/>
    </row>
    <row r="29" spans="1:42">
      <c r="A29" s="131"/>
      <c r="B29" s="307" t="str">
        <f>'Cover Sheet'!K26&amp; "    " &amp;'Cover Sheet'!L26</f>
        <v>4    Product FMEA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4"/>
      <c r="N29" s="304"/>
      <c r="O29" s="304"/>
      <c r="P29" s="304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9"/>
    </row>
    <row r="30" spans="1:42">
      <c r="A30" s="131"/>
      <c r="B30" s="307" t="str">
        <f>'Cover Sheet'!K27&amp; "    " &amp;'Cover Sheet'!L27</f>
        <v>5    Design Approval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4"/>
      <c r="N30" s="304"/>
      <c r="O30" s="304"/>
      <c r="P30" s="304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9"/>
    </row>
    <row r="31" spans="1:42">
      <c r="A31" s="131"/>
      <c r="B31" s="307" t="str">
        <f>'Cover Sheet'!K28&amp; "    " &amp;'Cover Sheet'!L28</f>
        <v>6    Comply with Legal Requirements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82"/>
      <c r="N31" s="383"/>
      <c r="O31" s="383"/>
      <c r="P31" s="384"/>
      <c r="Q31" s="335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85"/>
    </row>
    <row r="32" spans="1:42">
      <c r="A32" s="131"/>
      <c r="B32" s="307" t="str">
        <f>'Cover Sheet'!K29&amp; "    " &amp;'Cover Sheet'!L29</f>
        <v>7    Material Data Sheet / IMDS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4"/>
      <c r="N32" s="304"/>
      <c r="O32" s="304"/>
      <c r="P32" s="304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9"/>
    </row>
    <row r="33" spans="1:42">
      <c r="A33" s="131"/>
      <c r="B33" s="307" t="str">
        <f>'Cover Sheet'!W22&amp; "    " &amp;'Cover Sheet'!X22</f>
        <v>8    Software Test Report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4"/>
      <c r="N33" s="304"/>
      <c r="O33" s="304"/>
      <c r="P33" s="304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9"/>
    </row>
    <row r="34" spans="1:42">
      <c r="A34" s="131"/>
      <c r="B34" s="307" t="str">
        <f>'Cover Sheet'!W23&amp; "    " &amp;'Cover Sheet'!X23</f>
        <v>9    Process FMEA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4"/>
      <c r="N34" s="304"/>
      <c r="O34" s="304"/>
      <c r="P34" s="30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9"/>
    </row>
    <row r="35" spans="1:42">
      <c r="A35" s="131"/>
      <c r="B35" s="307" t="str">
        <f>'Cover Sheet'!W24&amp; "    " &amp;'Cover Sheet'!X24</f>
        <v>10    Process Flowchart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4"/>
      <c r="N35" s="304"/>
      <c r="O35" s="304"/>
      <c r="P35" s="304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9"/>
    </row>
    <row r="36" spans="1:42">
      <c r="A36" s="131"/>
      <c r="B36" s="307" t="str">
        <f>'Cover Sheet'!W25&amp; "    " &amp;'Cover Sheet'!X25</f>
        <v>11    Production Control Plan</v>
      </c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4"/>
      <c r="N36" s="304"/>
      <c r="O36" s="304"/>
      <c r="P36" s="304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9"/>
    </row>
    <row r="37" spans="1:42">
      <c r="A37" s="131"/>
      <c r="B37" s="307" t="str">
        <f>'Cover Sheet'!W26&amp; "    " &amp;'Cover Sheet'!X26</f>
        <v>12    Process Capabilty Evidence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4"/>
      <c r="N37" s="304"/>
      <c r="O37" s="304"/>
      <c r="P37" s="304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9"/>
    </row>
    <row r="38" spans="1:42">
      <c r="A38" s="132"/>
      <c r="B38" s="368" t="str">
        <f>'Cover Sheet'!W27&amp; "    " &amp;'Cover Sheet'!X27</f>
        <v>13    Protection of Specific Characters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79"/>
      <c r="N38" s="379"/>
      <c r="O38" s="379"/>
      <c r="P38" s="379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1"/>
    </row>
    <row r="39" spans="1:42">
      <c r="A39" s="131"/>
      <c r="B39" s="307" t="str">
        <f>'Cover Sheet'!W28&amp; "    " &amp;'Cover Sheet'!X28</f>
        <v>14    List of Test Equipment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4"/>
      <c r="N39" s="304"/>
      <c r="O39" s="304"/>
      <c r="P39" s="304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9"/>
    </row>
    <row r="40" spans="1:42">
      <c r="A40" s="133"/>
      <c r="B40" s="320" t="str">
        <f>'Cover Sheet'!W29&amp; "    " &amp;'Cover Sheet'!X29</f>
        <v>15    Proof of Test Equipment Capability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6"/>
      <c r="N40" s="326"/>
      <c r="O40" s="326"/>
      <c r="P40" s="326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1"/>
    </row>
    <row r="41" spans="1:42">
      <c r="A41" s="131"/>
      <c r="B41" s="368" t="str">
        <f>'Cover Sheet'!AH22&amp; "    " &amp;'Cover Sheet'!AI22</f>
        <v>16    Tool Overview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04"/>
      <c r="N41" s="304"/>
      <c r="O41" s="304"/>
      <c r="P41" s="304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9"/>
    </row>
    <row r="42" spans="1:42">
      <c r="A42" s="131"/>
      <c r="B42" s="368" t="str">
        <f>'Cover Sheet'!AH23&amp; "    " &amp;'Cover Sheet'!AI23</f>
        <v>17    Proof of Agreed Capacity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04"/>
      <c r="N42" s="304"/>
      <c r="O42" s="304"/>
      <c r="P42" s="304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9"/>
    </row>
    <row r="43" spans="1:42">
      <c r="A43" s="131"/>
      <c r="B43" s="368" t="str">
        <f>'Cover Sheet'!AH24&amp; "    " &amp;'Cover Sheet'!AI24</f>
        <v>18    Self - Assessment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04"/>
      <c r="N43" s="304"/>
      <c r="O43" s="304"/>
      <c r="P43" s="304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9"/>
    </row>
    <row r="44" spans="1:42">
      <c r="A44" s="131"/>
      <c r="B44" s="368" t="str">
        <f>'Cover Sheet'!AH25&amp; "    " &amp;'Cover Sheet'!AI25</f>
        <v>19    Parts History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04"/>
      <c r="N44" s="304"/>
      <c r="O44" s="304"/>
      <c r="P44" s="304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9"/>
    </row>
    <row r="45" spans="1:42">
      <c r="A45" s="131"/>
      <c r="B45" s="368" t="str">
        <f>'Cover Sheet'!AH26&amp; "    " &amp;'Cover Sheet'!AI26</f>
        <v>20    Means of Transport incl. Storage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04"/>
      <c r="N45" s="304"/>
      <c r="O45" s="304"/>
      <c r="P45" s="304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9"/>
    </row>
    <row r="46" spans="1:42">
      <c r="A46" s="131"/>
      <c r="B46" s="307" t="str">
        <f>'Cover Sheet'!AH27&amp; "    " &amp;'Cover Sheet'!AI27</f>
        <v>21    Individual Parts of the Supply Chain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4"/>
      <c r="N46" s="304"/>
      <c r="O46" s="304"/>
      <c r="P46" s="304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9"/>
    </row>
    <row r="47" spans="1:42">
      <c r="A47" s="133"/>
      <c r="B47" s="399" t="str">
        <f>'Cover Sheet'!AH28&amp; "    " &amp;'Cover Sheet'!AI28</f>
        <v>22    Approval of Coating Systems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26"/>
      <c r="N47" s="326"/>
      <c r="O47" s="326"/>
      <c r="P47" s="326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1"/>
    </row>
    <row r="48" spans="1:42">
      <c r="A48" s="134"/>
      <c r="B48" s="333" t="str">
        <f>'Cover Sheet'!AH29&amp; "    " &amp;'Cover Sheet'!AI29</f>
        <v>23    Miscellaneous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98"/>
      <c r="N48" s="398"/>
      <c r="O48" s="398"/>
      <c r="P48" s="398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7"/>
    </row>
    <row r="49" spans="1:42">
      <c r="A49" s="63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8"/>
      <c r="N49" s="68"/>
      <c r="O49" s="68"/>
      <c r="P49" s="68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>
      <c r="A50" s="63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8"/>
      <c r="N50" s="68"/>
      <c r="O50" s="68"/>
      <c r="P50" s="68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1:4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>
      <c r="A52" s="135" t="s">
        <v>251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7"/>
    </row>
    <row r="53" spans="1:42">
      <c r="A53" s="370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2"/>
    </row>
    <row r="54" spans="1:42">
      <c r="A54" s="373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5"/>
    </row>
    <row r="55" spans="1:42">
      <c r="A55" s="373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5"/>
    </row>
    <row r="56" spans="1:42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5"/>
    </row>
    <row r="57" spans="1:42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5"/>
    </row>
    <row r="58" spans="1:42">
      <c r="A58" s="373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5"/>
    </row>
    <row r="59" spans="1:42">
      <c r="A59" s="373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5"/>
    </row>
    <row r="60" spans="1:42">
      <c r="A60" s="376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8"/>
    </row>
    <row r="61" spans="1:4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52" t="s">
        <v>7</v>
      </c>
      <c r="B62" s="357"/>
      <c r="C62" s="357"/>
      <c r="D62" s="357"/>
      <c r="E62" s="365">
        <f>'Cover Sheet'!$E$53</f>
        <v>0</v>
      </c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>
      <c r="A63" s="152" t="s">
        <v>247</v>
      </c>
      <c r="B63" s="357"/>
      <c r="C63" s="357"/>
      <c r="D63" s="357"/>
      <c r="E63" s="366" t="str">
        <f>'Cover Sheet'!$E$54</f>
        <v>?</v>
      </c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>
      <c r="A64" s="152" t="s">
        <v>235</v>
      </c>
      <c r="B64" s="357"/>
      <c r="C64" s="357"/>
      <c r="D64" s="357"/>
      <c r="E64" s="366">
        <f>'Cover Sheet'!$E$55</f>
        <v>0</v>
      </c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>
      <c r="A65" s="364" t="s">
        <v>8</v>
      </c>
      <c r="B65" s="357"/>
      <c r="C65" s="357"/>
      <c r="D65" s="357"/>
      <c r="E65" s="366">
        <f>'Cover Sheet'!$E$56</f>
        <v>0</v>
      </c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>
      <c r="A66" s="364" t="s">
        <v>6</v>
      </c>
      <c r="B66" s="357"/>
      <c r="C66" s="357"/>
      <c r="D66" s="357"/>
      <c r="E66" s="366">
        <f>'Cover Sheet'!$E$57</f>
        <v>0</v>
      </c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>
      <c r="A67" s="369">
        <f>'Cover Sheet'!$A$58</f>
        <v>0</v>
      </c>
      <c r="B67" s="369"/>
      <c r="C67" s="369"/>
      <c r="D67" s="369"/>
      <c r="E67" s="369"/>
      <c r="F67" s="369"/>
      <c r="G67" s="369"/>
      <c r="H67" s="369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>
      <c r="A68" s="369"/>
      <c r="B68" s="369"/>
      <c r="C68" s="369"/>
      <c r="D68" s="369"/>
      <c r="E68" s="369"/>
      <c r="F68" s="369"/>
      <c r="G68" s="369"/>
      <c r="H68" s="369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>
      <c r="A69" s="155" t="s">
        <v>232</v>
      </c>
      <c r="B69" s="363"/>
      <c r="C69" s="363"/>
      <c r="D69" s="363"/>
      <c r="E69" s="363"/>
      <c r="F69" s="363"/>
      <c r="G69" s="363"/>
      <c r="H69" s="363"/>
      <c r="I69" s="155" t="s">
        <v>233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>
      <c r="A71" s="389" t="s">
        <v>248</v>
      </c>
      <c r="B71" s="389"/>
      <c r="C71" s="389"/>
      <c r="D71" s="389"/>
      <c r="E71" s="1"/>
      <c r="F71" s="350">
        <f>'Cover Sheet'!F78</f>
        <v>0</v>
      </c>
      <c r="G71" s="350"/>
      <c r="H71" s="350"/>
      <c r="I71" s="350"/>
      <c r="J71" s="35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</sheetData>
  <mergeCells count="152">
    <mergeCell ref="A71:D71"/>
    <mergeCell ref="A8:I8"/>
    <mergeCell ref="A9:D9"/>
    <mergeCell ref="I9:J9"/>
    <mergeCell ref="AD9:AE9"/>
    <mergeCell ref="A52:AP52"/>
    <mergeCell ref="A1:AP1"/>
    <mergeCell ref="B48:L48"/>
    <mergeCell ref="M48:P48"/>
    <mergeCell ref="Q48:AP48"/>
    <mergeCell ref="B45:L45"/>
    <mergeCell ref="M45:P45"/>
    <mergeCell ref="Q45:AP45"/>
    <mergeCell ref="B46:L46"/>
    <mergeCell ref="M46:P46"/>
    <mergeCell ref="Q46:AP46"/>
    <mergeCell ref="B47:L47"/>
    <mergeCell ref="M47:P47"/>
    <mergeCell ref="Q47:AP47"/>
    <mergeCell ref="M41:P41"/>
    <mergeCell ref="Q41:AP41"/>
    <mergeCell ref="B42:L42"/>
    <mergeCell ref="M42:P42"/>
    <mergeCell ref="Q42:AP42"/>
    <mergeCell ref="Q22:AP22"/>
    <mergeCell ref="Q24:AP24"/>
    <mergeCell ref="Q25:AP25"/>
    <mergeCell ref="Q17:AP17"/>
    <mergeCell ref="Q18:AP18"/>
    <mergeCell ref="B40:L40"/>
    <mergeCell ref="M40:P40"/>
    <mergeCell ref="Q40:AP40"/>
    <mergeCell ref="Q29:AP29"/>
    <mergeCell ref="M39:P39"/>
    <mergeCell ref="M22:P22"/>
    <mergeCell ref="M24:P24"/>
    <mergeCell ref="M25:P25"/>
    <mergeCell ref="M26:P26"/>
    <mergeCell ref="M27:P27"/>
    <mergeCell ref="M28:P28"/>
    <mergeCell ref="M29:P29"/>
    <mergeCell ref="B31:L31"/>
    <mergeCell ref="M31:P31"/>
    <mergeCell ref="Q31:AP31"/>
    <mergeCell ref="B23:L23"/>
    <mergeCell ref="M23:P23"/>
    <mergeCell ref="Q23:AP23"/>
    <mergeCell ref="M18:P18"/>
    <mergeCell ref="B37:L37"/>
    <mergeCell ref="A69:H69"/>
    <mergeCell ref="A65:D65"/>
    <mergeCell ref="A66:D66"/>
    <mergeCell ref="E62:U62"/>
    <mergeCell ref="E63:U63"/>
    <mergeCell ref="E64:U64"/>
    <mergeCell ref="E65:U65"/>
    <mergeCell ref="E66:U66"/>
    <mergeCell ref="I69:U69"/>
    <mergeCell ref="B43:L43"/>
    <mergeCell ref="M43:P43"/>
    <mergeCell ref="Q43:AP43"/>
    <mergeCell ref="B44:L44"/>
    <mergeCell ref="M44:P44"/>
    <mergeCell ref="Q44:AP44"/>
    <mergeCell ref="B38:L38"/>
    <mergeCell ref="A67:H68"/>
    <mergeCell ref="I67:U68"/>
    <mergeCell ref="A53:AP60"/>
    <mergeCell ref="B41:L41"/>
    <mergeCell ref="M38:P38"/>
    <mergeCell ref="A4:U4"/>
    <mergeCell ref="V4:AP4"/>
    <mergeCell ref="K9:U9"/>
    <mergeCell ref="A62:D62"/>
    <mergeCell ref="A63:D63"/>
    <mergeCell ref="A64:D64"/>
    <mergeCell ref="G11:U11"/>
    <mergeCell ref="G12:U12"/>
    <mergeCell ref="Q35:AP35"/>
    <mergeCell ref="Q36:AP36"/>
    <mergeCell ref="B39:L39"/>
    <mergeCell ref="M37:P37"/>
    <mergeCell ref="Q37:AP37"/>
    <mergeCell ref="Q38:AP38"/>
    <mergeCell ref="Q30:AP30"/>
    <mergeCell ref="Q32:AP32"/>
    <mergeCell ref="Q19:AP19"/>
    <mergeCell ref="Q20:AP20"/>
    <mergeCell ref="Q33:AP33"/>
    <mergeCell ref="Q34:AP34"/>
    <mergeCell ref="Q26:AP26"/>
    <mergeCell ref="Q27:AP27"/>
    <mergeCell ref="Q28:AP28"/>
    <mergeCell ref="A11:F11"/>
    <mergeCell ref="F71:J71"/>
    <mergeCell ref="Q39:AP39"/>
    <mergeCell ref="A14:F14"/>
    <mergeCell ref="AA13:AP13"/>
    <mergeCell ref="M30:P30"/>
    <mergeCell ref="B27:L27"/>
    <mergeCell ref="B28:L28"/>
    <mergeCell ref="B29:L29"/>
    <mergeCell ref="B30:L30"/>
    <mergeCell ref="B22:L22"/>
    <mergeCell ref="B24:L24"/>
    <mergeCell ref="B25:L25"/>
    <mergeCell ref="B26:L26"/>
    <mergeCell ref="B36:L36"/>
    <mergeCell ref="B32:L32"/>
    <mergeCell ref="B33:L33"/>
    <mergeCell ref="M33:P33"/>
    <mergeCell ref="M34:P34"/>
    <mergeCell ref="M35:P35"/>
    <mergeCell ref="M36:P36"/>
    <mergeCell ref="M32:P32"/>
    <mergeCell ref="B34:L34"/>
    <mergeCell ref="B35:L35"/>
    <mergeCell ref="M19:P19"/>
    <mergeCell ref="V6:AP6"/>
    <mergeCell ref="A5:U5"/>
    <mergeCell ref="A6:U6"/>
    <mergeCell ref="E9:H9"/>
    <mergeCell ref="Z9:AC9"/>
    <mergeCell ref="Z8:AP8"/>
    <mergeCell ref="AF9:AP9"/>
    <mergeCell ref="V5:AP5"/>
    <mergeCell ref="J8:U8"/>
    <mergeCell ref="V8:Y8"/>
    <mergeCell ref="V9:Y9"/>
    <mergeCell ref="M20:P20"/>
    <mergeCell ref="M21:P21"/>
    <mergeCell ref="V11:Z11"/>
    <mergeCell ref="V12:Z12"/>
    <mergeCell ref="AA11:AP11"/>
    <mergeCell ref="B19:L19"/>
    <mergeCell ref="B20:L20"/>
    <mergeCell ref="B21:L21"/>
    <mergeCell ref="AA12:AP12"/>
    <mergeCell ref="AA14:AP14"/>
    <mergeCell ref="Q21:AP21"/>
    <mergeCell ref="B18:L18"/>
    <mergeCell ref="B17:L17"/>
    <mergeCell ref="Q16:AP16"/>
    <mergeCell ref="M16:P16"/>
    <mergeCell ref="A16:L16"/>
    <mergeCell ref="M17:P17"/>
    <mergeCell ref="A12:F12"/>
    <mergeCell ref="G14:U14"/>
    <mergeCell ref="V13:Z13"/>
    <mergeCell ref="V14:Z14"/>
    <mergeCell ref="A13:F13"/>
    <mergeCell ref="G13:U13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209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272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269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65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9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85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Sheet'!$K$35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18">
        <f>'Cover Sheet'!AB36</f>
        <v>0</v>
      </c>
      <c r="AC8" s="318"/>
      <c r="AD8" s="318"/>
      <c r="AE8" s="318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421">
        <f>'Cover Sheet'!$G$40</f>
        <v>0</v>
      </c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0" t="s">
        <v>225</v>
      </c>
      <c r="W12" s="420"/>
      <c r="X12" s="420"/>
      <c r="Y12" s="420"/>
      <c r="Z12" s="420"/>
      <c r="AA12" s="420"/>
      <c r="AB12" s="423">
        <f>'Cover Sheet'!$AB$40</f>
        <v>0</v>
      </c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4"/>
    </row>
    <row r="13" spans="1:42">
      <c r="A13" s="8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8"/>
    </row>
    <row r="14" spans="1:42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402"/>
      <c r="AG17" s="403"/>
      <c r="AH17" s="403"/>
      <c r="AI17" s="403"/>
      <c r="AJ17" s="403"/>
      <c r="AK17" s="403"/>
      <c r="AL17" s="403"/>
      <c r="AM17" s="403"/>
      <c r="AN17" s="403"/>
      <c r="AO17" s="403"/>
      <c r="AP17" s="404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402"/>
      <c r="AG18" s="403"/>
      <c r="AH18" s="403"/>
      <c r="AI18" s="403"/>
      <c r="AJ18" s="403"/>
      <c r="AK18" s="403"/>
      <c r="AL18" s="403"/>
      <c r="AM18" s="403"/>
      <c r="AN18" s="403"/>
      <c r="AO18" s="403"/>
      <c r="AP18" s="404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402"/>
      <c r="AG19" s="403"/>
      <c r="AH19" s="403"/>
      <c r="AI19" s="403"/>
      <c r="AJ19" s="403"/>
      <c r="AK19" s="403"/>
      <c r="AL19" s="403"/>
      <c r="AM19" s="403"/>
      <c r="AN19" s="403"/>
      <c r="AO19" s="403"/>
      <c r="AP19" s="404"/>
    </row>
    <row r="20" spans="1:42" ht="12.75" customHeight="1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402"/>
      <c r="AG20" s="403"/>
      <c r="AH20" s="403"/>
      <c r="AI20" s="403"/>
      <c r="AJ20" s="403"/>
      <c r="AK20" s="403"/>
      <c r="AL20" s="403"/>
      <c r="AM20" s="403"/>
      <c r="AN20" s="403"/>
      <c r="AO20" s="403"/>
      <c r="AP20" s="404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402"/>
      <c r="AG21" s="403"/>
      <c r="AH21" s="403"/>
      <c r="AI21" s="403"/>
      <c r="AJ21" s="403"/>
      <c r="AK21" s="403"/>
      <c r="AL21" s="403"/>
      <c r="AM21" s="403"/>
      <c r="AN21" s="403"/>
      <c r="AO21" s="403"/>
      <c r="AP21" s="404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402"/>
      <c r="AG24" s="403"/>
      <c r="AH24" s="403"/>
      <c r="AI24" s="403"/>
      <c r="AJ24" s="403"/>
      <c r="AK24" s="403"/>
      <c r="AL24" s="403"/>
      <c r="AM24" s="403"/>
      <c r="AN24" s="403"/>
      <c r="AO24" s="403"/>
      <c r="AP24" s="404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461"/>
      <c r="B46" s="462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65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8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88"/>
    </row>
    <row r="50" spans="1:42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</sheetData>
  <mergeCells count="267">
    <mergeCell ref="A2:AJ2"/>
    <mergeCell ref="C14:P16"/>
    <mergeCell ref="Q14:AA16"/>
    <mergeCell ref="A63:H63"/>
    <mergeCell ref="I63:T63"/>
    <mergeCell ref="U63:AB63"/>
    <mergeCell ref="AC63:AP63"/>
    <mergeCell ref="U57:W57"/>
    <mergeCell ref="U58:W58"/>
    <mergeCell ref="Q32:AA32"/>
    <mergeCell ref="Q41:AA41"/>
    <mergeCell ref="A23:B23"/>
    <mergeCell ref="U48:AN48"/>
    <mergeCell ref="Q27:AA27"/>
    <mergeCell ref="AB27:AC27"/>
    <mergeCell ref="AD27:AE27"/>
    <mergeCell ref="AF27:AP27"/>
    <mergeCell ref="A28:B28"/>
    <mergeCell ref="C28:P28"/>
    <mergeCell ref="Q28:AA28"/>
    <mergeCell ref="AF32:AP32"/>
    <mergeCell ref="AF33:AP33"/>
    <mergeCell ref="AB32:AC32"/>
    <mergeCell ref="AD32:AE32"/>
    <mergeCell ref="A65:AP65"/>
    <mergeCell ref="C43:P43"/>
    <mergeCell ref="C44:P44"/>
    <mergeCell ref="AD37:AE37"/>
    <mergeCell ref="AB34:AC34"/>
    <mergeCell ref="AD34:AE34"/>
    <mergeCell ref="AB35:AC35"/>
    <mergeCell ref="AF31:AP31"/>
    <mergeCell ref="AF42:AP42"/>
    <mergeCell ref="AF43:AP43"/>
    <mergeCell ref="AF44:AP44"/>
    <mergeCell ref="AB42:AC42"/>
    <mergeCell ref="AD42:AE42"/>
    <mergeCell ref="AB43:AC43"/>
    <mergeCell ref="AD43:AE43"/>
    <mergeCell ref="AD40:AE40"/>
    <mergeCell ref="AB41:AC41"/>
    <mergeCell ref="AD41:AE41"/>
    <mergeCell ref="AB38:AC38"/>
    <mergeCell ref="AD38:AE38"/>
    <mergeCell ref="AB39:AC39"/>
    <mergeCell ref="AB36:AC36"/>
    <mergeCell ref="AB37:AC37"/>
    <mergeCell ref="F64:J64"/>
    <mergeCell ref="C23:P23"/>
    <mergeCell ref="C24:P24"/>
    <mergeCell ref="Q24:AA24"/>
    <mergeCell ref="Q25:AA25"/>
    <mergeCell ref="AB23:AC23"/>
    <mergeCell ref="C37:P37"/>
    <mergeCell ref="Q29:AA29"/>
    <mergeCell ref="Q42:AA42"/>
    <mergeCell ref="Q43:AA43"/>
    <mergeCell ref="Q37:AA37"/>
    <mergeCell ref="Q38:AA38"/>
    <mergeCell ref="Q39:AA39"/>
    <mergeCell ref="Q40:AA40"/>
    <mergeCell ref="AB33:AC33"/>
    <mergeCell ref="C30:P30"/>
    <mergeCell ref="Q30:AA30"/>
    <mergeCell ref="AB30:AC30"/>
    <mergeCell ref="C29:P29"/>
    <mergeCell ref="C31:P31"/>
    <mergeCell ref="Q31:AA31"/>
    <mergeCell ref="AB31:AC31"/>
    <mergeCell ref="Q34:AA34"/>
    <mergeCell ref="Q35:AA35"/>
    <mergeCell ref="Q36:AA36"/>
    <mergeCell ref="A64:D64"/>
    <mergeCell ref="D58:T58"/>
    <mergeCell ref="C45:P45"/>
    <mergeCell ref="U50:AP55"/>
    <mergeCell ref="AC61:AP62"/>
    <mergeCell ref="A61:H62"/>
    <mergeCell ref="I61:T62"/>
    <mergeCell ref="A58:C58"/>
    <mergeCell ref="D60:T60"/>
    <mergeCell ref="A48:T55"/>
    <mergeCell ref="A59:C59"/>
    <mergeCell ref="A60:C60"/>
    <mergeCell ref="A57:C57"/>
    <mergeCell ref="D57:T57"/>
    <mergeCell ref="D59:T59"/>
    <mergeCell ref="U59:W59"/>
    <mergeCell ref="C46:P46"/>
    <mergeCell ref="AB45:AC45"/>
    <mergeCell ref="AD45:AE45"/>
    <mergeCell ref="Q46:AA46"/>
    <mergeCell ref="U56:W56"/>
    <mergeCell ref="A47:T47"/>
    <mergeCell ref="U47:AP47"/>
    <mergeCell ref="Q44:AA44"/>
    <mergeCell ref="Q45:AA45"/>
    <mergeCell ref="AF45:AP45"/>
    <mergeCell ref="A56:C56"/>
    <mergeCell ref="D56:T56"/>
    <mergeCell ref="AF46:AP46"/>
    <mergeCell ref="AB46:AC46"/>
    <mergeCell ref="AD46:AE46"/>
    <mergeCell ref="AB44:AC44"/>
    <mergeCell ref="AD44:AE44"/>
    <mergeCell ref="AD29:AE29"/>
    <mergeCell ref="AF29:AP29"/>
    <mergeCell ref="AF38:AP38"/>
    <mergeCell ref="AF41:AP41"/>
    <mergeCell ref="AF34:AP34"/>
    <mergeCell ref="AF35:AP35"/>
    <mergeCell ref="AF36:AP36"/>
    <mergeCell ref="AF37:AP37"/>
    <mergeCell ref="AD36:AE36"/>
    <mergeCell ref="AD30:AE30"/>
    <mergeCell ref="AF30:AP30"/>
    <mergeCell ref="AD31:AE31"/>
    <mergeCell ref="AD35:AE35"/>
    <mergeCell ref="AD33:AE33"/>
    <mergeCell ref="AF40:AP40"/>
    <mergeCell ref="AB24:AC24"/>
    <mergeCell ref="AD39:AE39"/>
    <mergeCell ref="AF18:AP18"/>
    <mergeCell ref="AF19:AP19"/>
    <mergeCell ref="AF22:AP22"/>
    <mergeCell ref="AB22:AC22"/>
    <mergeCell ref="AD22:AE22"/>
    <mergeCell ref="AB18:AC18"/>
    <mergeCell ref="AD18:AE18"/>
    <mergeCell ref="AB19:AC19"/>
    <mergeCell ref="AD19:AE19"/>
    <mergeCell ref="AF23:AP23"/>
    <mergeCell ref="AF24:AP24"/>
    <mergeCell ref="AF26:AP26"/>
    <mergeCell ref="AD24:AE24"/>
    <mergeCell ref="AF25:AP25"/>
    <mergeCell ref="AD23:AE23"/>
    <mergeCell ref="AF39:AP39"/>
    <mergeCell ref="AB29:AC29"/>
    <mergeCell ref="AB25:AC25"/>
    <mergeCell ref="AD25:AE25"/>
    <mergeCell ref="AB26:AC26"/>
    <mergeCell ref="AD26:AE26"/>
    <mergeCell ref="AF28:AP28"/>
    <mergeCell ref="A43:B43"/>
    <mergeCell ref="A44:B44"/>
    <mergeCell ref="A37:B37"/>
    <mergeCell ref="A38:B38"/>
    <mergeCell ref="A39:B39"/>
    <mergeCell ref="A40:B40"/>
    <mergeCell ref="A27:B27"/>
    <mergeCell ref="A35:B35"/>
    <mergeCell ref="A36:B36"/>
    <mergeCell ref="A30:B30"/>
    <mergeCell ref="A29:B29"/>
    <mergeCell ref="A32:B32"/>
    <mergeCell ref="A24:B24"/>
    <mergeCell ref="A31:B31"/>
    <mergeCell ref="A41:B41"/>
    <mergeCell ref="A42:B42"/>
    <mergeCell ref="A25:B25"/>
    <mergeCell ref="A26:B26"/>
    <mergeCell ref="Q22:AA22"/>
    <mergeCell ref="Q23:AA23"/>
    <mergeCell ref="C38:P38"/>
    <mergeCell ref="C39:P39"/>
    <mergeCell ref="Q26:AA26"/>
    <mergeCell ref="C22:P22"/>
    <mergeCell ref="C35:P35"/>
    <mergeCell ref="C36:P36"/>
    <mergeCell ref="C42:P42"/>
    <mergeCell ref="C25:P25"/>
    <mergeCell ref="C26:P26"/>
    <mergeCell ref="C32:P32"/>
    <mergeCell ref="C33:P33"/>
    <mergeCell ref="C40:P40"/>
    <mergeCell ref="C34:P34"/>
    <mergeCell ref="C27:P27"/>
    <mergeCell ref="C41:P41"/>
    <mergeCell ref="Q33:AA33"/>
    <mergeCell ref="A1:AC1"/>
    <mergeCell ref="AJ1:AK1"/>
    <mergeCell ref="A22:B22"/>
    <mergeCell ref="U61:AB62"/>
    <mergeCell ref="X56:AP56"/>
    <mergeCell ref="X57:AP57"/>
    <mergeCell ref="X58:AP58"/>
    <mergeCell ref="X60:AP60"/>
    <mergeCell ref="X59:AP59"/>
    <mergeCell ref="U60:W60"/>
    <mergeCell ref="A10:F10"/>
    <mergeCell ref="G10:U10"/>
    <mergeCell ref="V10:AA10"/>
    <mergeCell ref="AB10:AP10"/>
    <mergeCell ref="A14:B16"/>
    <mergeCell ref="AB14:AE15"/>
    <mergeCell ref="U49:AN49"/>
    <mergeCell ref="A45:B45"/>
    <mergeCell ref="A46:B46"/>
    <mergeCell ref="AB40:AC40"/>
    <mergeCell ref="A33:B33"/>
    <mergeCell ref="A34:B34"/>
    <mergeCell ref="AB28:AC28"/>
    <mergeCell ref="AD28:AE28"/>
    <mergeCell ref="Q20:AA20"/>
    <mergeCell ref="AB20:AC20"/>
    <mergeCell ref="AD20:AE20"/>
    <mergeCell ref="AF20:AP20"/>
    <mergeCell ref="L7:U7"/>
    <mergeCell ref="AB7:AP7"/>
    <mergeCell ref="G8:J8"/>
    <mergeCell ref="A7:K7"/>
    <mergeCell ref="AD1:AF1"/>
    <mergeCell ref="AG1:AI1"/>
    <mergeCell ref="AO2:AP2"/>
    <mergeCell ref="AK2:AL2"/>
    <mergeCell ref="AB8:AE8"/>
    <mergeCell ref="AM2:AN2"/>
    <mergeCell ref="AL1:AP1"/>
    <mergeCell ref="A5:U5"/>
    <mergeCell ref="V5:AP5"/>
    <mergeCell ref="A4:U4"/>
    <mergeCell ref="V4:AP4"/>
    <mergeCell ref="A6:U6"/>
    <mergeCell ref="V6:AP6"/>
    <mergeCell ref="V7:AA7"/>
    <mergeCell ref="N8:U8"/>
    <mergeCell ref="V8:AA8"/>
    <mergeCell ref="AH8:AP8"/>
    <mergeCell ref="A9:F9"/>
    <mergeCell ref="G9:U9"/>
    <mergeCell ref="V9:AA9"/>
    <mergeCell ref="AB9:AP9"/>
    <mergeCell ref="AB16:AC16"/>
    <mergeCell ref="AD16:AE16"/>
    <mergeCell ref="AF14:AP16"/>
    <mergeCell ref="A12:F12"/>
    <mergeCell ref="G12:U12"/>
    <mergeCell ref="V12:AA12"/>
    <mergeCell ref="AB12:AP12"/>
    <mergeCell ref="K8:M8"/>
    <mergeCell ref="AF8:AG8"/>
    <mergeCell ref="A8:F8"/>
    <mergeCell ref="A21:B21"/>
    <mergeCell ref="C21:P21"/>
    <mergeCell ref="Q21:AA21"/>
    <mergeCell ref="AB21:AC21"/>
    <mergeCell ref="AD21:AE21"/>
    <mergeCell ref="AF21:AP21"/>
    <mergeCell ref="A11:F11"/>
    <mergeCell ref="G11:U11"/>
    <mergeCell ref="V11:AA11"/>
    <mergeCell ref="AB11:AP11"/>
    <mergeCell ref="AF17:AP17"/>
    <mergeCell ref="AB17:AC17"/>
    <mergeCell ref="AD17:AE17"/>
    <mergeCell ref="Q17:AA17"/>
    <mergeCell ref="A18:B18"/>
    <mergeCell ref="A19:B19"/>
    <mergeCell ref="A17:B17"/>
    <mergeCell ref="C18:P18"/>
    <mergeCell ref="C19:P19"/>
    <mergeCell ref="C17:P17"/>
    <mergeCell ref="Q18:AA18"/>
    <mergeCell ref="Q19:AA19"/>
    <mergeCell ref="A20:B20"/>
    <mergeCell ref="C20:P2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A23:C23"/>
    <mergeCell ref="D23:T23"/>
    <mergeCell ref="U23:W23"/>
    <mergeCell ref="X23:AP23"/>
    <mergeCell ref="A15:T22"/>
    <mergeCell ref="U17:AP22"/>
    <mergeCell ref="U15:AN15"/>
    <mergeCell ref="U16:AN16"/>
    <mergeCell ref="A24:C24"/>
    <mergeCell ref="U24:W24"/>
    <mergeCell ref="U25:W25"/>
    <mergeCell ref="X25:AP25"/>
    <mergeCell ref="D24:T24"/>
    <mergeCell ref="X24:AP24"/>
    <mergeCell ref="A25:C25"/>
    <mergeCell ref="D25:T25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  <mergeCell ref="A31:D31"/>
    <mergeCell ref="A27:C27"/>
    <mergeCell ref="D27:T27"/>
    <mergeCell ref="U27:W27"/>
    <mergeCell ref="X27:AP27"/>
    <mergeCell ref="A26:C26"/>
    <mergeCell ref="D26:T26"/>
    <mergeCell ref="U26:W26"/>
    <mergeCell ref="X26:AP26"/>
    <mergeCell ref="A12:F12"/>
    <mergeCell ref="G12:U12"/>
    <mergeCell ref="V12:AA12"/>
    <mergeCell ref="AB12:AP12"/>
    <mergeCell ref="A14:T14"/>
    <mergeCell ref="U14:AP14"/>
    <mergeCell ref="A11:F11"/>
    <mergeCell ref="G11:U11"/>
    <mergeCell ref="V11:AA11"/>
    <mergeCell ref="AB11:AP11"/>
    <mergeCell ref="A10:F10"/>
    <mergeCell ref="G10:U10"/>
    <mergeCell ref="V10:AA10"/>
    <mergeCell ref="AB10:AP10"/>
    <mergeCell ref="A9:F9"/>
    <mergeCell ref="G9:U9"/>
    <mergeCell ref="V9:AA9"/>
    <mergeCell ref="AB9:AP9"/>
    <mergeCell ref="A4:U4"/>
    <mergeCell ref="V4:AP4"/>
    <mergeCell ref="A5:U5"/>
    <mergeCell ref="V5:AP5"/>
    <mergeCell ref="A6:U6"/>
    <mergeCell ref="V6:AP6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270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271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U15:AN15"/>
    <mergeCell ref="U16:AN16"/>
    <mergeCell ref="A31:D31"/>
    <mergeCell ref="A14:T14"/>
    <mergeCell ref="U14:AP14"/>
    <mergeCell ref="A24:C24"/>
    <mergeCell ref="U24:W24"/>
    <mergeCell ref="U25:W25"/>
    <mergeCell ref="A23:C23"/>
    <mergeCell ref="D23:T23"/>
    <mergeCell ref="U23:W23"/>
    <mergeCell ref="X23:AP23"/>
    <mergeCell ref="A15:T22"/>
    <mergeCell ref="U17:AP22"/>
    <mergeCell ref="X25:AP25"/>
    <mergeCell ref="D24:T24"/>
    <mergeCell ref="X24:AP24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5:C25"/>
    <mergeCell ref="D25:T25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P70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218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212">
        <f>'Cover Sheet'!$A$33:$U$33</f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tr">
        <f>'Cover Sheet'!$V$33:$AP$33</f>
        <v>E+E Elektronik, Langwiesen 7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>
      <c r="A6" s="212" t="str">
        <f>'Cover Sheet'!$A$34:$U$34</f>
        <v xml:space="preserve">     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 t="str">
        <f>'Cover Sheet'!$V$34:$AP$34</f>
        <v xml:space="preserve">AT - 4209 Engerwitzdorf 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212" t="str">
        <f>'Cover Sheet'!$AB$35:$AP$35</f>
        <v>30-348-2996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</row>
    <row r="8" spans="1:42">
      <c r="A8" s="428" t="s">
        <v>221</v>
      </c>
      <c r="B8" s="429"/>
      <c r="C8" s="429"/>
      <c r="D8" s="429"/>
      <c r="E8" s="429"/>
      <c r="F8" s="427"/>
      <c r="G8" s="212">
        <f>'Cover Sheet'!$G$36:$J$36</f>
        <v>0</v>
      </c>
      <c r="H8" s="212"/>
      <c r="I8" s="212"/>
      <c r="J8" s="212"/>
      <c r="K8" s="226" t="s">
        <v>5</v>
      </c>
      <c r="L8" s="227"/>
      <c r="M8" s="227"/>
      <c r="N8" s="228"/>
      <c r="O8" s="201">
        <f>'Cover Sheet'!$S$36</f>
        <v>0</v>
      </c>
      <c r="P8" s="519"/>
      <c r="Q8" s="519"/>
      <c r="R8" s="519"/>
      <c r="S8" s="172"/>
      <c r="T8" s="172"/>
      <c r="U8" s="173"/>
      <c r="V8" s="428" t="s">
        <v>221</v>
      </c>
      <c r="W8" s="429"/>
      <c r="X8" s="429"/>
      <c r="Y8" s="429"/>
      <c r="Z8" s="429"/>
      <c r="AA8" s="427"/>
      <c r="AB8" s="212">
        <f>'Cover Sheet'!$AB$36:$AE$36</f>
        <v>0</v>
      </c>
      <c r="AC8" s="212"/>
      <c r="AD8" s="212"/>
      <c r="AE8" s="212"/>
      <c r="AF8" s="226" t="s">
        <v>5</v>
      </c>
      <c r="AG8" s="227"/>
      <c r="AH8" s="228"/>
      <c r="AI8" s="212">
        <f>'Cover Sheet'!$AP$36</f>
        <v>0</v>
      </c>
      <c r="AJ8" s="212"/>
      <c r="AK8" s="212"/>
      <c r="AL8" s="212"/>
      <c r="AM8" s="212"/>
      <c r="AN8" s="212"/>
      <c r="AO8" s="212"/>
      <c r="AP8" s="212"/>
    </row>
    <row r="9" spans="1:42">
      <c r="A9" s="405" t="s">
        <v>222</v>
      </c>
      <c r="B9" s="307"/>
      <c r="C9" s="307"/>
      <c r="D9" s="307"/>
      <c r="E9" s="307"/>
      <c r="F9" s="307"/>
      <c r="G9" s="212">
        <f>'Cover Sheet'!$G$37:$U$37</f>
        <v>0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405" t="s">
        <v>222</v>
      </c>
      <c r="W9" s="307"/>
      <c r="X9" s="307"/>
      <c r="Y9" s="307"/>
      <c r="Z9" s="307"/>
      <c r="AA9" s="307"/>
      <c r="AB9" s="212">
        <f>'Cover Sheet'!$AB$37:$AP$37</f>
        <v>0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</row>
    <row r="10" spans="1:42">
      <c r="A10" s="405" t="s">
        <v>223</v>
      </c>
      <c r="B10" s="307"/>
      <c r="C10" s="307"/>
      <c r="D10" s="307"/>
      <c r="E10" s="307"/>
      <c r="F10" s="307"/>
      <c r="G10" s="212">
        <f>'Cover Sheet'!$G$38:$U$38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405" t="s">
        <v>223</v>
      </c>
      <c r="W10" s="307"/>
      <c r="X10" s="307"/>
      <c r="Y10" s="307"/>
      <c r="Z10" s="307"/>
      <c r="AA10" s="307"/>
      <c r="AB10" s="212">
        <f>'Cover Sheet'!$AB$38:$AP$38</f>
        <v>0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</row>
    <row r="11" spans="1:42">
      <c r="A11" s="405" t="s">
        <v>224</v>
      </c>
      <c r="B11" s="307"/>
      <c r="C11" s="307"/>
      <c r="D11" s="307"/>
      <c r="E11" s="307"/>
      <c r="F11" s="307"/>
      <c r="G11" s="212">
        <f>'Cover Sheet'!$G$39:$U$39</f>
        <v>0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405" t="s">
        <v>224</v>
      </c>
      <c r="W11" s="307"/>
      <c r="X11" s="307"/>
      <c r="Y11" s="307"/>
      <c r="Z11" s="307"/>
      <c r="AA11" s="307"/>
      <c r="AB11" s="212">
        <f>'Cover Sheet'!$AB$39:$AP$39</f>
        <v>0</v>
      </c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</row>
    <row r="12" spans="1:42">
      <c r="A12" s="419" t="s">
        <v>225</v>
      </c>
      <c r="B12" s="420"/>
      <c r="C12" s="420"/>
      <c r="D12" s="420"/>
      <c r="E12" s="420"/>
      <c r="F12" s="420"/>
      <c r="G12" s="518">
        <f>'Cover Sheet'!$G$40:$U$40</f>
        <v>0</v>
      </c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19" t="s">
        <v>225</v>
      </c>
      <c r="W12" s="420"/>
      <c r="X12" s="420"/>
      <c r="Y12" s="420"/>
      <c r="Z12" s="420"/>
      <c r="AA12" s="420"/>
      <c r="AB12" s="518">
        <f>'Cover Sheet'!$AB$40:$AP$40</f>
        <v>0</v>
      </c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</row>
    <row r="13" spans="1:4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1"/>
    </row>
    <row r="14" spans="1:42">
      <c r="A14" s="135" t="s">
        <v>251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5" t="s">
        <v>236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12.75" customHeight="1">
      <c r="A15" s="370" t="s">
        <v>234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526" t="s">
        <v>239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114"/>
      <c r="AP15" s="128"/>
    </row>
    <row r="16" spans="1:42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529" t="s">
        <v>241</v>
      </c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530"/>
      <c r="AO16" s="14"/>
      <c r="AP16" s="128"/>
    </row>
    <row r="17" spans="1:42" ht="12.75" customHeight="1">
      <c r="A17" s="373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520" t="s">
        <v>234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2"/>
    </row>
    <row r="18" spans="1:42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520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2"/>
    </row>
    <row r="19" spans="1:42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520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2"/>
    </row>
    <row r="20" spans="1:42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1:42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2"/>
    </row>
    <row r="22" spans="1:42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523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1:42" ht="12.75" customHeight="1">
      <c r="A23" s="464" t="s">
        <v>7</v>
      </c>
      <c r="B23" s="446"/>
      <c r="C23" s="446"/>
      <c r="D23" s="365">
        <f>'Cover Sheet'!$E$53</f>
        <v>0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88" t="s">
        <v>7</v>
      </c>
      <c r="V23" s="489"/>
      <c r="W23" s="489"/>
      <c r="X23" s="445" t="str">
        <f>'Cover Sheet'!$D$70</f>
        <v>Mr. Norbert Polacek</v>
      </c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6"/>
      <c r="AN23" s="446"/>
      <c r="AO23" s="446"/>
      <c r="AP23" s="446"/>
    </row>
    <row r="24" spans="1:42">
      <c r="A24" s="152" t="s">
        <v>247</v>
      </c>
      <c r="B24" s="357"/>
      <c r="C24" s="357"/>
      <c r="D24" s="366" t="str">
        <f>'Cover Sheet'!$E$54</f>
        <v>?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466"/>
      <c r="U24" s="157" t="s">
        <v>247</v>
      </c>
      <c r="V24" s="158"/>
      <c r="W24" s="159"/>
      <c r="X24" s="156" t="str">
        <f>'Cover Sheet'!$D$71</f>
        <v>QM</v>
      </c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57"/>
      <c r="AN24" s="357"/>
      <c r="AO24" s="357"/>
      <c r="AP24" s="357"/>
    </row>
    <row r="25" spans="1:42">
      <c r="A25" s="152" t="s">
        <v>235</v>
      </c>
      <c r="B25" s="357"/>
      <c r="C25" s="357"/>
      <c r="D25" s="366">
        <f>'Cover Sheet'!$E$55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466"/>
      <c r="U25" s="157" t="s">
        <v>235</v>
      </c>
      <c r="V25" s="158"/>
      <c r="W25" s="159"/>
      <c r="X25" s="156" t="str">
        <f>'Cover Sheet'!$D$72</f>
        <v>0043 / 7235 / 605 - 279</v>
      </c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57"/>
      <c r="AN25" s="357"/>
      <c r="AO25" s="357"/>
      <c r="AP25" s="357"/>
    </row>
    <row r="26" spans="1:42">
      <c r="A26" s="364" t="s">
        <v>8</v>
      </c>
      <c r="B26" s="357"/>
      <c r="C26" s="357"/>
      <c r="D26" s="366">
        <f>'Cover Sheet'!$E$56</f>
        <v>0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449" t="s">
        <v>8</v>
      </c>
      <c r="V26" s="357"/>
      <c r="W26" s="357"/>
      <c r="X26" s="447" t="str">
        <f>'Cover Sheet'!$D$73</f>
        <v>0043 / 7235 / 605 - 22</v>
      </c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</row>
    <row r="27" spans="1:42">
      <c r="A27" s="364" t="s">
        <v>6</v>
      </c>
      <c r="B27" s="357"/>
      <c r="C27" s="357"/>
      <c r="D27" s="366">
        <f>'Cover Sheet'!$E$57</f>
        <v>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449" t="s">
        <v>6</v>
      </c>
      <c r="V27" s="357"/>
      <c r="W27" s="357"/>
      <c r="X27" s="156" t="str">
        <f>'Cover Sheet'!$D$74</f>
        <v>norbert.polacek@epluse.at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57"/>
      <c r="AN27" s="357"/>
      <c r="AO27" s="357"/>
      <c r="AP27" s="357"/>
    </row>
    <row r="28" spans="1:42">
      <c r="A28" s="369">
        <f>'Cover Sheet'!$A$58</f>
        <v>0</v>
      </c>
      <c r="B28" s="369"/>
      <c r="C28" s="369"/>
      <c r="D28" s="369"/>
      <c r="E28" s="369"/>
      <c r="F28" s="369"/>
      <c r="G28" s="369"/>
      <c r="H28" s="369"/>
      <c r="I28" s="152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69"/>
      <c r="V28" s="369"/>
      <c r="W28" s="369"/>
      <c r="X28" s="369"/>
      <c r="Y28" s="369"/>
      <c r="Z28" s="369"/>
      <c r="AA28" s="369"/>
      <c r="AB28" s="369"/>
      <c r="AC28" s="152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</row>
    <row r="29" spans="1:42">
      <c r="A29" s="369"/>
      <c r="B29" s="369"/>
      <c r="C29" s="369"/>
      <c r="D29" s="369"/>
      <c r="E29" s="369"/>
      <c r="F29" s="369"/>
      <c r="G29" s="369"/>
      <c r="H29" s="369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69"/>
      <c r="V29" s="369"/>
      <c r="W29" s="369"/>
      <c r="X29" s="369"/>
      <c r="Y29" s="369"/>
      <c r="Z29" s="369"/>
      <c r="AA29" s="369"/>
      <c r="AB29" s="369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</row>
    <row r="30" spans="1:42">
      <c r="A30" s="223" t="s">
        <v>232</v>
      </c>
      <c r="B30" s="229"/>
      <c r="C30" s="229"/>
      <c r="D30" s="229"/>
      <c r="E30" s="229"/>
      <c r="F30" s="229"/>
      <c r="G30" s="229"/>
      <c r="H30" s="154"/>
      <c r="I30" s="223" t="s">
        <v>233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54"/>
      <c r="U30" s="223" t="s">
        <v>232</v>
      </c>
      <c r="V30" s="229"/>
      <c r="W30" s="229"/>
      <c r="X30" s="229"/>
      <c r="Y30" s="229"/>
      <c r="Z30" s="229"/>
      <c r="AA30" s="229"/>
      <c r="AB30" s="154"/>
      <c r="AC30" s="223" t="s">
        <v>233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154"/>
    </row>
    <row r="31" spans="1:42">
      <c r="A31" s="280" t="s">
        <v>248</v>
      </c>
      <c r="B31" s="281"/>
      <c r="C31" s="281"/>
      <c r="D31" s="281"/>
      <c r="E31" s="122"/>
      <c r="F31" s="350" t="str">
        <f>'Cover Sheet'!F45</f>
        <v xml:space="preserve">    </v>
      </c>
      <c r="G31" s="350"/>
      <c r="H31" s="350"/>
      <c r="I31" s="350"/>
      <c r="J31" s="35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2">
      <c r="A32" s="10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9"/>
    </row>
    <row r="33" spans="1:42">
      <c r="A33" s="10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9"/>
    </row>
    <row r="34" spans="1:4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9"/>
    </row>
    <row r="35" spans="1:4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9"/>
    </row>
    <row r="36" spans="1:4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9"/>
    </row>
    <row r="37" spans="1:4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09"/>
    </row>
    <row r="38" spans="1:4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9"/>
    </row>
    <row r="39" spans="1:4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09"/>
    </row>
    <row r="40" spans="1:4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09"/>
    </row>
    <row r="41" spans="1:4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09"/>
    </row>
    <row r="42" spans="1:4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09"/>
    </row>
    <row r="43" spans="1:4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09"/>
    </row>
    <row r="44" spans="1:4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09"/>
    </row>
    <row r="45" spans="1:4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9"/>
    </row>
    <row r="46" spans="1:4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9"/>
    </row>
    <row r="47" spans="1:4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9"/>
    </row>
    <row r="48" spans="1:4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09"/>
    </row>
    <row r="49" spans="1:4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9"/>
    </row>
    <row r="50" spans="1:4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09"/>
    </row>
    <row r="51" spans="1:4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09"/>
    </row>
    <row r="52" spans="1:4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09"/>
    </row>
    <row r="53" spans="1:4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09"/>
    </row>
    <row r="54" spans="1:4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9"/>
    </row>
    <row r="55" spans="1:4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09"/>
    </row>
    <row r="56" spans="1:4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09"/>
    </row>
    <row r="57" spans="1:4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09"/>
    </row>
    <row r="58" spans="1:4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09"/>
    </row>
    <row r="59" spans="1:42">
      <c r="A59" s="10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9"/>
    </row>
    <row r="60" spans="1:42">
      <c r="A60" s="10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9"/>
    </row>
    <row r="61" spans="1:42">
      <c r="A61" s="10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9"/>
    </row>
    <row r="62" spans="1:42">
      <c r="A62" s="10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09"/>
    </row>
    <row r="63" spans="1:42">
      <c r="A63" s="10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9"/>
    </row>
    <row r="64" spans="1:42">
      <c r="A64" s="10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09"/>
    </row>
    <row r="65" spans="1:42">
      <c r="A65" s="10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09"/>
    </row>
    <row r="66" spans="1:42">
      <c r="A66" s="10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09"/>
    </row>
    <row r="67" spans="1:42">
      <c r="A67" s="10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09"/>
    </row>
    <row r="68" spans="1:42">
      <c r="A68" s="10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09"/>
    </row>
    <row r="69" spans="1:42">
      <c r="A69" s="10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09"/>
    </row>
    <row r="70" spans="1:42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</row>
  </sheetData>
  <mergeCells count="79">
    <mergeCell ref="A23:C23"/>
    <mergeCell ref="D23:T23"/>
    <mergeCell ref="U23:W23"/>
    <mergeCell ref="X23:AP23"/>
    <mergeCell ref="A15:T22"/>
    <mergeCell ref="U17:AP22"/>
    <mergeCell ref="U15:AN15"/>
    <mergeCell ref="U16:AN16"/>
    <mergeCell ref="A24:C24"/>
    <mergeCell ref="U24:W24"/>
    <mergeCell ref="U25:W25"/>
    <mergeCell ref="X25:AP25"/>
    <mergeCell ref="D24:T24"/>
    <mergeCell ref="X24:AP24"/>
    <mergeCell ref="A25:C25"/>
    <mergeCell ref="D25:T25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  <mergeCell ref="A31:D31"/>
    <mergeCell ref="A27:C27"/>
    <mergeCell ref="D27:T27"/>
    <mergeCell ref="U27:W27"/>
    <mergeCell ref="X27:AP27"/>
    <mergeCell ref="A26:C26"/>
    <mergeCell ref="D26:T26"/>
    <mergeCell ref="U26:W26"/>
    <mergeCell ref="X26:AP26"/>
    <mergeCell ref="A12:F12"/>
    <mergeCell ref="G12:U12"/>
    <mergeCell ref="V12:AA12"/>
    <mergeCell ref="AB12:AP12"/>
    <mergeCell ref="A14:T14"/>
    <mergeCell ref="U14:AP14"/>
    <mergeCell ref="A11:F11"/>
    <mergeCell ref="G11:U11"/>
    <mergeCell ref="V11:AA11"/>
    <mergeCell ref="AB11:AP11"/>
    <mergeCell ref="A10:F10"/>
    <mergeCell ref="G10:U10"/>
    <mergeCell ref="V10:AA10"/>
    <mergeCell ref="AB10:AP10"/>
    <mergeCell ref="A9:F9"/>
    <mergeCell ref="G9:U9"/>
    <mergeCell ref="V9:AA9"/>
    <mergeCell ref="AB9:AP9"/>
    <mergeCell ref="A4:U4"/>
    <mergeCell ref="V4:AP4"/>
    <mergeCell ref="A5:U5"/>
    <mergeCell ref="V5:AP5"/>
    <mergeCell ref="A6:U6"/>
    <mergeCell ref="V6:AP6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D1:AF1"/>
    <mergeCell ref="AG1:AI1"/>
    <mergeCell ref="AK2:AL2"/>
    <mergeCell ref="AM2:AN2"/>
    <mergeCell ref="AO2:AP2"/>
    <mergeCell ref="A2:AJ2"/>
    <mergeCell ref="A1:AC1"/>
    <mergeCell ref="AJ1:AK1"/>
    <mergeCell ref="AL1:AP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9"/>
  <dimension ref="A1:BG72"/>
  <sheetViews>
    <sheetView topLeftCell="F4" workbookViewId="0">
      <selection activeCell="U18" sqref="U18:W22"/>
    </sheetView>
  </sheetViews>
  <sheetFormatPr baseColWidth="10" defaultRowHeight="15"/>
  <cols>
    <col min="1" max="1" width="13.140625" style="34" customWidth="1"/>
    <col min="2" max="2" width="9.140625" style="34" bestFit="1" customWidth="1"/>
    <col min="3" max="4" width="8.7109375" style="34" bestFit="1" customWidth="1"/>
    <col min="5" max="5" width="9.5703125" style="34" bestFit="1" customWidth="1"/>
    <col min="6" max="10" width="9.140625" style="34" bestFit="1" customWidth="1"/>
    <col min="11" max="24" width="10.140625" style="34" bestFit="1" customWidth="1"/>
    <col min="25" max="50" width="10.140625" style="34" customWidth="1"/>
    <col min="51" max="51" width="10.140625" style="34" bestFit="1" customWidth="1"/>
    <col min="52" max="52" width="7.42578125" style="34" customWidth="1"/>
    <col min="53" max="53" width="8.85546875" style="34" customWidth="1"/>
    <col min="54" max="54" width="18.7109375" style="38" bestFit="1" customWidth="1"/>
    <col min="55" max="56" width="11.42578125" style="33"/>
    <col min="57" max="57" width="11.42578125" style="39"/>
    <col min="58" max="58" width="11.42578125" style="33"/>
    <col min="59" max="59" width="13.42578125" style="33" customWidth="1"/>
    <col min="60" max="16384" width="11.42578125" style="34"/>
  </cols>
  <sheetData>
    <row r="1" spans="1:59">
      <c r="A1" s="26"/>
      <c r="B1" s="26" t="s">
        <v>14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39</v>
      </c>
      <c r="AB1" s="26" t="s">
        <v>40</v>
      </c>
      <c r="AC1" s="26" t="s">
        <v>41</v>
      </c>
      <c r="AD1" s="26" t="s">
        <v>42</v>
      </c>
      <c r="AE1" s="26" t="s">
        <v>43</v>
      </c>
      <c r="AF1" s="26" t="s">
        <v>44</v>
      </c>
      <c r="AG1" s="26" t="s">
        <v>45</v>
      </c>
      <c r="AH1" s="26" t="s">
        <v>46</v>
      </c>
      <c r="AI1" s="26" t="s">
        <v>47</v>
      </c>
      <c r="AJ1" s="26" t="s">
        <v>48</v>
      </c>
      <c r="AK1" s="26" t="s">
        <v>49</v>
      </c>
      <c r="AL1" s="26" t="s">
        <v>50</v>
      </c>
      <c r="AM1" s="26" t="s">
        <v>51</v>
      </c>
      <c r="AN1" s="26" t="s">
        <v>52</v>
      </c>
      <c r="AO1" s="26" t="s">
        <v>53</v>
      </c>
      <c r="AP1" s="26" t="s">
        <v>54</v>
      </c>
      <c r="AQ1" s="26" t="s">
        <v>55</v>
      </c>
      <c r="AR1" s="26" t="s">
        <v>56</v>
      </c>
      <c r="AS1" s="26" t="s">
        <v>57</v>
      </c>
      <c r="AT1" s="26" t="s">
        <v>58</v>
      </c>
      <c r="AU1" s="26" t="s">
        <v>59</v>
      </c>
      <c r="AV1" s="26" t="s">
        <v>60</v>
      </c>
      <c r="AW1" s="26" t="s">
        <v>61</v>
      </c>
      <c r="AX1" s="26" t="s">
        <v>62</v>
      </c>
      <c r="AY1" s="27" t="s">
        <v>63</v>
      </c>
      <c r="AZ1" s="28" t="s">
        <v>64</v>
      </c>
      <c r="BA1" s="29" t="s">
        <v>65</v>
      </c>
      <c r="BB1" s="30" t="s">
        <v>66</v>
      </c>
      <c r="BC1" s="31" t="s">
        <v>67</v>
      </c>
      <c r="BD1" s="31" t="s">
        <v>68</v>
      </c>
      <c r="BE1" s="32" t="s">
        <v>69</v>
      </c>
      <c r="BF1" s="33" t="s">
        <v>70</v>
      </c>
      <c r="BG1" s="33" t="s">
        <v>71</v>
      </c>
    </row>
    <row r="2" spans="1:59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6">
        <v>12</v>
      </c>
      <c r="BA2" s="37">
        <v>12.1</v>
      </c>
    </row>
    <row r="3" spans="1:59">
      <c r="A3" s="40" t="s">
        <v>73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2"/>
      <c r="AZ3" s="36"/>
      <c r="BA3" s="37"/>
      <c r="BB3" s="43">
        <f>BE3*3</f>
        <v>0</v>
      </c>
      <c r="BC3" s="31" t="e">
        <f>(BA12-AZ12)/(6*BE3)</f>
        <v>#DIV/0!</v>
      </c>
      <c r="BD3" s="31" t="e">
        <f>(BF3-AZ3)/(3*BE3)</f>
        <v>#DIV/0!</v>
      </c>
      <c r="BE3" s="39">
        <f>BG3*U18</f>
        <v>0</v>
      </c>
      <c r="BF3" s="33" t="e">
        <f>AVERAGE(B3:AY3)</f>
        <v>#DIV/0!</v>
      </c>
      <c r="BG3" s="33">
        <f>STDEV(B12:AY12)</f>
        <v>0</v>
      </c>
    </row>
    <row r="4" spans="1:59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5"/>
      <c r="AZ4" s="46"/>
      <c r="BA4" s="47"/>
    </row>
    <row r="5" spans="1:59">
      <c r="A5" s="35" t="s">
        <v>74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48"/>
      <c r="AZ5" s="36"/>
      <c r="BA5" s="37"/>
    </row>
    <row r="6" spans="1:59">
      <c r="A6" s="40" t="s">
        <v>75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9"/>
      <c r="AZ6" s="36"/>
      <c r="BA6" s="37"/>
      <c r="BB6" s="43">
        <f>BE6*3</f>
        <v>0</v>
      </c>
      <c r="BC6" s="31" t="e">
        <f>(BA13-AZ13)/(6*BE6)</f>
        <v>#DIV/0!</v>
      </c>
      <c r="BD6" s="31" t="e">
        <f>(BF6-AZ6)/(3*BE6)</f>
        <v>#DIV/0!</v>
      </c>
      <c r="BE6" s="39">
        <f>BG6*U18</f>
        <v>0</v>
      </c>
      <c r="BF6" s="33" t="e">
        <f>AVERAGE(B6:AY6)</f>
        <v>#DIV/0!</v>
      </c>
      <c r="BG6" s="33">
        <f>STDEV(B12:AY12)</f>
        <v>0</v>
      </c>
    </row>
    <row r="7" spans="1:59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5"/>
      <c r="AZ7" s="46"/>
      <c r="BA7" s="47"/>
    </row>
    <row r="8" spans="1:59">
      <c r="A8" s="35" t="s">
        <v>76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48"/>
      <c r="AZ8" s="36"/>
      <c r="BA8" s="37"/>
    </row>
    <row r="9" spans="1:59" ht="15.75" thickBot="1">
      <c r="A9" s="40" t="s">
        <v>77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9"/>
      <c r="AZ9" s="50"/>
      <c r="BA9" s="51"/>
      <c r="BB9" s="43">
        <f>BE9*3</f>
        <v>0</v>
      </c>
      <c r="BC9" s="31" t="e">
        <f>(BA14-AZ14)/(6*BE9)</f>
        <v>#DIV/0!</v>
      </c>
      <c r="BD9" s="31" t="e">
        <f>(BF9-AZ9)/(3*BE9)</f>
        <v>#DIV/0!</v>
      </c>
      <c r="BE9" s="39">
        <f>BG9*U18</f>
        <v>0</v>
      </c>
      <c r="BF9" s="33" t="e">
        <f>AVERAGE(B9:AY9)</f>
        <v>#DIV/0!</v>
      </c>
      <c r="BG9" s="33">
        <f>STDEV(B12:AY12)</f>
        <v>0</v>
      </c>
    </row>
    <row r="10" spans="1:59">
      <c r="AZ10" s="52"/>
      <c r="BA10" s="52"/>
    </row>
    <row r="11" spans="1:59" ht="15.75" thickBot="1">
      <c r="AZ11" s="52"/>
      <c r="BA11" s="52"/>
    </row>
    <row r="12" spans="1:59">
      <c r="A12" s="44" t="s">
        <v>78</v>
      </c>
      <c r="B12" s="53">
        <f>B3-B2</f>
        <v>0</v>
      </c>
      <c r="C12" s="53">
        <f t="shared" ref="C12:AY12" si="0">C3-C2</f>
        <v>0</v>
      </c>
      <c r="D12" s="53">
        <f t="shared" si="0"/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  <c r="X12" s="53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3">
        <f t="shared" si="0"/>
        <v>0</v>
      </c>
      <c r="AK12" s="53">
        <f t="shared" si="0"/>
        <v>0</v>
      </c>
      <c r="AL12" s="53">
        <f t="shared" si="0"/>
        <v>0</v>
      </c>
      <c r="AM12" s="53">
        <f t="shared" si="0"/>
        <v>0</v>
      </c>
      <c r="AN12" s="53">
        <f t="shared" si="0"/>
        <v>0</v>
      </c>
      <c r="AO12" s="53">
        <f t="shared" si="0"/>
        <v>0</v>
      </c>
      <c r="AP12" s="53">
        <f t="shared" si="0"/>
        <v>0</v>
      </c>
      <c r="AQ12" s="53">
        <f t="shared" si="0"/>
        <v>0</v>
      </c>
      <c r="AR12" s="53">
        <f t="shared" si="0"/>
        <v>0</v>
      </c>
      <c r="AS12" s="53">
        <f t="shared" si="0"/>
        <v>0</v>
      </c>
      <c r="AT12" s="53">
        <f t="shared" si="0"/>
        <v>0</v>
      </c>
      <c r="AU12" s="53">
        <f t="shared" si="0"/>
        <v>0</v>
      </c>
      <c r="AV12" s="53">
        <f t="shared" si="0"/>
        <v>0</v>
      </c>
      <c r="AW12" s="53">
        <f t="shared" si="0"/>
        <v>0</v>
      </c>
      <c r="AX12" s="53">
        <f t="shared" si="0"/>
        <v>0</v>
      </c>
      <c r="AY12" s="54">
        <f t="shared" si="0"/>
        <v>0</v>
      </c>
      <c r="AZ12" s="55">
        <v>0</v>
      </c>
      <c r="BA12" s="56">
        <v>0.1</v>
      </c>
    </row>
    <row r="13" spans="1:59">
      <c r="A13" s="44" t="s">
        <v>79</v>
      </c>
      <c r="B13" s="53">
        <f>B6-B5</f>
        <v>0</v>
      </c>
      <c r="C13" s="53">
        <f t="shared" ref="C13:AY13" si="1">C6-C5</f>
        <v>0</v>
      </c>
      <c r="D13" s="53">
        <f t="shared" si="1"/>
        <v>0</v>
      </c>
      <c r="E13" s="53">
        <f t="shared" si="1"/>
        <v>0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53">
        <f t="shared" si="1"/>
        <v>0</v>
      </c>
      <c r="N13" s="53">
        <f t="shared" si="1"/>
        <v>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53">
        <f t="shared" si="1"/>
        <v>0</v>
      </c>
      <c r="X13" s="53">
        <f t="shared" si="1"/>
        <v>0</v>
      </c>
      <c r="Y13" s="53">
        <f t="shared" si="1"/>
        <v>0</v>
      </c>
      <c r="Z13" s="53">
        <f t="shared" si="1"/>
        <v>0</v>
      </c>
      <c r="AA13" s="53">
        <f t="shared" si="1"/>
        <v>0</v>
      </c>
      <c r="AB13" s="53">
        <f t="shared" si="1"/>
        <v>0</v>
      </c>
      <c r="AC13" s="53">
        <f t="shared" si="1"/>
        <v>0</v>
      </c>
      <c r="AD13" s="53">
        <f t="shared" si="1"/>
        <v>0</v>
      </c>
      <c r="AE13" s="53">
        <f t="shared" si="1"/>
        <v>0</v>
      </c>
      <c r="AF13" s="53">
        <f t="shared" si="1"/>
        <v>0</v>
      </c>
      <c r="AG13" s="53">
        <f t="shared" si="1"/>
        <v>0</v>
      </c>
      <c r="AH13" s="53">
        <f t="shared" si="1"/>
        <v>0</v>
      </c>
      <c r="AI13" s="53">
        <f t="shared" si="1"/>
        <v>0</v>
      </c>
      <c r="AJ13" s="53">
        <f t="shared" si="1"/>
        <v>0</v>
      </c>
      <c r="AK13" s="53">
        <f t="shared" si="1"/>
        <v>0</v>
      </c>
      <c r="AL13" s="53">
        <f t="shared" si="1"/>
        <v>0</v>
      </c>
      <c r="AM13" s="53">
        <f t="shared" si="1"/>
        <v>0</v>
      </c>
      <c r="AN13" s="53">
        <f t="shared" si="1"/>
        <v>0</v>
      </c>
      <c r="AO13" s="53">
        <f t="shared" si="1"/>
        <v>0</v>
      </c>
      <c r="AP13" s="53">
        <f t="shared" si="1"/>
        <v>0</v>
      </c>
      <c r="AQ13" s="53">
        <f t="shared" si="1"/>
        <v>0</v>
      </c>
      <c r="AR13" s="53">
        <f t="shared" si="1"/>
        <v>0</v>
      </c>
      <c r="AS13" s="53">
        <f t="shared" si="1"/>
        <v>0</v>
      </c>
      <c r="AT13" s="53">
        <f t="shared" si="1"/>
        <v>0</v>
      </c>
      <c r="AU13" s="53">
        <f t="shared" si="1"/>
        <v>0</v>
      </c>
      <c r="AV13" s="53">
        <f t="shared" si="1"/>
        <v>0</v>
      </c>
      <c r="AW13" s="53">
        <f t="shared" si="1"/>
        <v>0</v>
      </c>
      <c r="AX13" s="53">
        <f t="shared" si="1"/>
        <v>0</v>
      </c>
      <c r="AY13" s="54">
        <f t="shared" si="1"/>
        <v>0</v>
      </c>
      <c r="AZ13" s="36"/>
      <c r="BA13" s="37"/>
    </row>
    <row r="14" spans="1:59" ht="15.75" thickBot="1">
      <c r="A14" s="44" t="s">
        <v>80</v>
      </c>
      <c r="B14" s="53">
        <f>B9-B8</f>
        <v>0</v>
      </c>
      <c r="C14" s="53">
        <f t="shared" ref="C14:AY14" si="2">C9-C8</f>
        <v>0</v>
      </c>
      <c r="D14" s="53">
        <f t="shared" si="2"/>
        <v>0</v>
      </c>
      <c r="E14" s="53">
        <f t="shared" si="2"/>
        <v>0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53">
        <f t="shared" si="2"/>
        <v>0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3">
        <f t="shared" si="2"/>
        <v>0</v>
      </c>
      <c r="AG14" s="53">
        <f t="shared" si="2"/>
        <v>0</v>
      </c>
      <c r="AH14" s="53">
        <f t="shared" si="2"/>
        <v>0</v>
      </c>
      <c r="AI14" s="53">
        <f t="shared" si="2"/>
        <v>0</v>
      </c>
      <c r="AJ14" s="53">
        <f t="shared" si="2"/>
        <v>0</v>
      </c>
      <c r="AK14" s="53">
        <f t="shared" si="2"/>
        <v>0</v>
      </c>
      <c r="AL14" s="53">
        <f t="shared" si="2"/>
        <v>0</v>
      </c>
      <c r="AM14" s="53">
        <f t="shared" si="2"/>
        <v>0</v>
      </c>
      <c r="AN14" s="53">
        <f t="shared" si="2"/>
        <v>0</v>
      </c>
      <c r="AO14" s="53">
        <f t="shared" si="2"/>
        <v>0</v>
      </c>
      <c r="AP14" s="53">
        <f t="shared" si="2"/>
        <v>0</v>
      </c>
      <c r="AQ14" s="53">
        <f t="shared" si="2"/>
        <v>0</v>
      </c>
      <c r="AR14" s="53">
        <f t="shared" si="2"/>
        <v>0</v>
      </c>
      <c r="AS14" s="53">
        <f t="shared" si="2"/>
        <v>0</v>
      </c>
      <c r="AT14" s="53">
        <f t="shared" si="2"/>
        <v>0</v>
      </c>
      <c r="AU14" s="53">
        <f t="shared" si="2"/>
        <v>0</v>
      </c>
      <c r="AV14" s="53">
        <f t="shared" si="2"/>
        <v>0</v>
      </c>
      <c r="AW14" s="53">
        <f t="shared" si="2"/>
        <v>0</v>
      </c>
      <c r="AX14" s="53">
        <f t="shared" si="2"/>
        <v>0</v>
      </c>
      <c r="AY14" s="54">
        <f t="shared" si="2"/>
        <v>0</v>
      </c>
      <c r="AZ14" s="50"/>
      <c r="BA14" s="51"/>
    </row>
    <row r="16" spans="1:59" ht="22.5" customHeight="1">
      <c r="T16" s="540" t="s">
        <v>273</v>
      </c>
      <c r="U16" s="540"/>
      <c r="V16" s="540"/>
      <c r="W16" s="540"/>
      <c r="X16" s="540"/>
    </row>
    <row r="17" spans="1:24" ht="26.25" customHeight="1" thickBot="1">
      <c r="T17" s="540"/>
      <c r="U17" s="540"/>
      <c r="V17" s="540"/>
      <c r="W17" s="540"/>
      <c r="X17" s="540"/>
    </row>
    <row r="18" spans="1:24">
      <c r="B18" s="44" t="s">
        <v>81</v>
      </c>
      <c r="C18" s="44" t="s">
        <v>82</v>
      </c>
      <c r="D18" s="44" t="s">
        <v>83</v>
      </c>
      <c r="E18" s="57" t="s">
        <v>65</v>
      </c>
      <c r="F18" s="57" t="s">
        <v>64</v>
      </c>
      <c r="U18" s="541">
        <v>1.3</v>
      </c>
      <c r="V18" s="542"/>
      <c r="W18" s="543"/>
    </row>
    <row r="19" spans="1:24">
      <c r="A19" s="53" t="s">
        <v>84</v>
      </c>
      <c r="B19" s="53">
        <f>B$12</f>
        <v>0</v>
      </c>
      <c r="C19" s="53">
        <f>B$13</f>
        <v>0</v>
      </c>
      <c r="D19" s="53">
        <f>B$14</f>
        <v>0</v>
      </c>
      <c r="E19" s="57">
        <f>$BA$12</f>
        <v>0.1</v>
      </c>
      <c r="F19" s="57">
        <f>$AZ$12</f>
        <v>0</v>
      </c>
      <c r="U19" s="544"/>
      <c r="V19" s="545"/>
      <c r="W19" s="546"/>
    </row>
    <row r="20" spans="1:24">
      <c r="A20" s="53" t="s">
        <v>85</v>
      </c>
      <c r="B20" s="53">
        <f>C$12</f>
        <v>0</v>
      </c>
      <c r="C20" s="53">
        <f>C$13</f>
        <v>0</v>
      </c>
      <c r="D20" s="53">
        <f>C$14</f>
        <v>0</v>
      </c>
      <c r="E20" s="57">
        <f t="shared" ref="E20:E68" si="3">$BA$12</f>
        <v>0.1</v>
      </c>
      <c r="F20" s="57">
        <f t="shared" ref="F20:F68" si="4">$AZ$12</f>
        <v>0</v>
      </c>
      <c r="U20" s="544"/>
      <c r="V20" s="545"/>
      <c r="W20" s="546"/>
    </row>
    <row r="21" spans="1:24">
      <c r="A21" s="53" t="s">
        <v>86</v>
      </c>
      <c r="B21" s="53">
        <f>D$12</f>
        <v>0</v>
      </c>
      <c r="C21" s="53">
        <f>D$13</f>
        <v>0</v>
      </c>
      <c r="D21" s="53">
        <f>D$14</f>
        <v>0</v>
      </c>
      <c r="E21" s="57">
        <f t="shared" si="3"/>
        <v>0.1</v>
      </c>
      <c r="F21" s="57">
        <f t="shared" si="4"/>
        <v>0</v>
      </c>
      <c r="U21" s="544"/>
      <c r="V21" s="545"/>
      <c r="W21" s="546"/>
    </row>
    <row r="22" spans="1:24" ht="15.75" thickBot="1">
      <c r="A22" s="53" t="s">
        <v>87</v>
      </c>
      <c r="B22" s="53">
        <f>E$12</f>
        <v>0</v>
      </c>
      <c r="C22" s="53">
        <f>E$13</f>
        <v>0</v>
      </c>
      <c r="D22" s="53">
        <f>E$14</f>
        <v>0</v>
      </c>
      <c r="E22" s="57">
        <f t="shared" si="3"/>
        <v>0.1</v>
      </c>
      <c r="F22" s="57">
        <f t="shared" si="4"/>
        <v>0</v>
      </c>
      <c r="U22" s="547"/>
      <c r="V22" s="548"/>
      <c r="W22" s="549"/>
    </row>
    <row r="23" spans="1:24">
      <c r="A23" s="53" t="s">
        <v>88</v>
      </c>
      <c r="B23" s="53">
        <f>F$12</f>
        <v>0</v>
      </c>
      <c r="C23" s="53">
        <f>F$13</f>
        <v>0</v>
      </c>
      <c r="D23" s="53">
        <f>F$14</f>
        <v>0</v>
      </c>
      <c r="E23" s="57">
        <f t="shared" si="3"/>
        <v>0.1</v>
      </c>
      <c r="F23" s="57">
        <f t="shared" si="4"/>
        <v>0</v>
      </c>
    </row>
    <row r="24" spans="1:24">
      <c r="A24" s="53" t="s">
        <v>89</v>
      </c>
      <c r="B24" s="53">
        <f>G$12</f>
        <v>0</v>
      </c>
      <c r="C24" s="53">
        <f>G$13</f>
        <v>0</v>
      </c>
      <c r="D24" s="53">
        <f>G$14</f>
        <v>0</v>
      </c>
      <c r="E24" s="57">
        <f t="shared" si="3"/>
        <v>0.1</v>
      </c>
      <c r="F24" s="57">
        <f t="shared" si="4"/>
        <v>0</v>
      </c>
    </row>
    <row r="25" spans="1:24">
      <c r="A25" s="53" t="s">
        <v>90</v>
      </c>
      <c r="B25" s="53">
        <f>H$12</f>
        <v>0</v>
      </c>
      <c r="C25" s="53">
        <f>H$13</f>
        <v>0</v>
      </c>
      <c r="D25" s="53">
        <f>H$14</f>
        <v>0</v>
      </c>
      <c r="E25" s="57">
        <f t="shared" si="3"/>
        <v>0.1</v>
      </c>
      <c r="F25" s="57">
        <f t="shared" si="4"/>
        <v>0</v>
      </c>
    </row>
    <row r="26" spans="1:24">
      <c r="A26" s="53" t="s">
        <v>91</v>
      </c>
      <c r="B26" s="53">
        <f>I$12</f>
        <v>0</v>
      </c>
      <c r="C26" s="53">
        <f>I$13</f>
        <v>0</v>
      </c>
      <c r="D26" s="53">
        <f>I$14</f>
        <v>0</v>
      </c>
      <c r="E26" s="57">
        <f t="shared" si="3"/>
        <v>0.1</v>
      </c>
      <c r="F26" s="57">
        <f t="shared" si="4"/>
        <v>0</v>
      </c>
    </row>
    <row r="27" spans="1:24">
      <c r="A27" s="53" t="s">
        <v>92</v>
      </c>
      <c r="B27" s="53">
        <f>J$12</f>
        <v>0</v>
      </c>
      <c r="C27" s="53">
        <f>J$13</f>
        <v>0</v>
      </c>
      <c r="D27" s="53">
        <f>J$14</f>
        <v>0</v>
      </c>
      <c r="E27" s="57">
        <f t="shared" si="3"/>
        <v>0.1</v>
      </c>
      <c r="F27" s="57">
        <f t="shared" si="4"/>
        <v>0</v>
      </c>
    </row>
    <row r="28" spans="1:24">
      <c r="A28" s="53" t="s">
        <v>93</v>
      </c>
      <c r="B28" s="53">
        <f>K$12</f>
        <v>0</v>
      </c>
      <c r="C28" s="53">
        <f>K$13</f>
        <v>0</v>
      </c>
      <c r="D28" s="53">
        <f>K$14</f>
        <v>0</v>
      </c>
      <c r="E28" s="57">
        <f t="shared" si="3"/>
        <v>0.1</v>
      </c>
      <c r="F28" s="57">
        <f t="shared" si="4"/>
        <v>0</v>
      </c>
    </row>
    <row r="29" spans="1:24">
      <c r="A29" s="53" t="s">
        <v>94</v>
      </c>
      <c r="B29" s="53">
        <f>L$12</f>
        <v>0</v>
      </c>
      <c r="C29" s="53">
        <f>L$13</f>
        <v>0</v>
      </c>
      <c r="D29" s="53">
        <f>L$14</f>
        <v>0</v>
      </c>
      <c r="E29" s="57">
        <f t="shared" si="3"/>
        <v>0.1</v>
      </c>
      <c r="F29" s="57">
        <f t="shared" si="4"/>
        <v>0</v>
      </c>
    </row>
    <row r="30" spans="1:24">
      <c r="A30" s="53" t="s">
        <v>95</v>
      </c>
      <c r="B30" s="53">
        <f>M$12</f>
        <v>0</v>
      </c>
      <c r="C30" s="53">
        <f>M$13</f>
        <v>0</v>
      </c>
      <c r="D30" s="53">
        <f>M$14</f>
        <v>0</v>
      </c>
      <c r="E30" s="57">
        <f t="shared" si="3"/>
        <v>0.1</v>
      </c>
      <c r="F30" s="57">
        <f t="shared" si="4"/>
        <v>0</v>
      </c>
    </row>
    <row r="31" spans="1:24">
      <c r="A31" s="53" t="s">
        <v>96</v>
      </c>
      <c r="B31" s="53">
        <f>N$12</f>
        <v>0</v>
      </c>
      <c r="C31" s="53">
        <f>N$13</f>
        <v>0</v>
      </c>
      <c r="D31" s="53">
        <f>N$14</f>
        <v>0</v>
      </c>
      <c r="E31" s="57">
        <f t="shared" si="3"/>
        <v>0.1</v>
      </c>
      <c r="F31" s="57">
        <f t="shared" si="4"/>
        <v>0</v>
      </c>
    </row>
    <row r="32" spans="1:24">
      <c r="A32" s="53" t="s">
        <v>97</v>
      </c>
      <c r="B32" s="53">
        <f>O$12</f>
        <v>0</v>
      </c>
      <c r="C32" s="53">
        <f>O$13</f>
        <v>0</v>
      </c>
      <c r="D32" s="53">
        <f>O$14</f>
        <v>0</v>
      </c>
      <c r="E32" s="57">
        <f t="shared" si="3"/>
        <v>0.1</v>
      </c>
      <c r="F32" s="57">
        <f t="shared" si="4"/>
        <v>0</v>
      </c>
      <c r="T32" s="550"/>
      <c r="U32" s="550"/>
      <c r="V32" s="550"/>
      <c r="W32" s="550"/>
      <c r="X32" s="550"/>
    </row>
    <row r="33" spans="1:24">
      <c r="A33" s="53" t="s">
        <v>98</v>
      </c>
      <c r="B33" s="53">
        <f>P$12</f>
        <v>0</v>
      </c>
      <c r="C33" s="53">
        <f>P$13</f>
        <v>0</v>
      </c>
      <c r="D33" s="53">
        <f>P$14</f>
        <v>0</v>
      </c>
      <c r="E33" s="57">
        <f t="shared" si="3"/>
        <v>0.1</v>
      </c>
      <c r="F33" s="57">
        <f t="shared" si="4"/>
        <v>0</v>
      </c>
      <c r="T33" s="550"/>
      <c r="U33" s="550"/>
      <c r="V33" s="550"/>
      <c r="W33" s="550"/>
      <c r="X33" s="550"/>
    </row>
    <row r="34" spans="1:24">
      <c r="A34" s="53" t="s">
        <v>99</v>
      </c>
      <c r="B34" s="53">
        <f>Q$12</f>
        <v>0</v>
      </c>
      <c r="C34" s="53">
        <f>Q$13</f>
        <v>0</v>
      </c>
      <c r="D34" s="53">
        <f>Q$14</f>
        <v>0</v>
      </c>
      <c r="E34" s="57">
        <f t="shared" si="3"/>
        <v>0.1</v>
      </c>
      <c r="F34" s="57">
        <f t="shared" si="4"/>
        <v>0</v>
      </c>
    </row>
    <row r="35" spans="1:24">
      <c r="A35" s="53" t="s">
        <v>100</v>
      </c>
      <c r="B35" s="53">
        <f>R$12</f>
        <v>0</v>
      </c>
      <c r="C35" s="53">
        <f>R$13</f>
        <v>0</v>
      </c>
      <c r="D35" s="53">
        <f>R$14</f>
        <v>0</v>
      </c>
      <c r="E35" s="57">
        <f t="shared" si="3"/>
        <v>0.1</v>
      </c>
      <c r="F35" s="57">
        <f t="shared" si="4"/>
        <v>0</v>
      </c>
    </row>
    <row r="36" spans="1:24">
      <c r="A36" s="53" t="s">
        <v>101</v>
      </c>
      <c r="B36" s="53">
        <f>S$12</f>
        <v>0</v>
      </c>
      <c r="C36" s="53">
        <f>S$13</f>
        <v>0</v>
      </c>
      <c r="D36" s="53">
        <f>S$14</f>
        <v>0</v>
      </c>
      <c r="E36" s="57">
        <f t="shared" si="3"/>
        <v>0.1</v>
      </c>
      <c r="F36" s="57">
        <f t="shared" si="4"/>
        <v>0</v>
      </c>
    </row>
    <row r="37" spans="1:24">
      <c r="A37" s="53" t="s">
        <v>102</v>
      </c>
      <c r="B37" s="53">
        <f>T$12</f>
        <v>0</v>
      </c>
      <c r="C37" s="53">
        <f>T$13</f>
        <v>0</v>
      </c>
      <c r="D37" s="53">
        <f>T$14</f>
        <v>0</v>
      </c>
      <c r="E37" s="57">
        <f t="shared" si="3"/>
        <v>0.1</v>
      </c>
      <c r="F37" s="57">
        <f t="shared" si="4"/>
        <v>0</v>
      </c>
    </row>
    <row r="38" spans="1:24">
      <c r="A38" s="53" t="s">
        <v>103</v>
      </c>
      <c r="B38" s="53">
        <f>U$12</f>
        <v>0</v>
      </c>
      <c r="C38" s="53">
        <f>U$13</f>
        <v>0</v>
      </c>
      <c r="D38" s="53">
        <f>U$14</f>
        <v>0</v>
      </c>
      <c r="E38" s="57">
        <f t="shared" si="3"/>
        <v>0.1</v>
      </c>
      <c r="F38" s="57">
        <f t="shared" si="4"/>
        <v>0</v>
      </c>
    </row>
    <row r="39" spans="1:24">
      <c r="A39" s="53" t="s">
        <v>104</v>
      </c>
      <c r="B39" s="53">
        <f>V$12</f>
        <v>0</v>
      </c>
      <c r="C39" s="53">
        <f>V$13</f>
        <v>0</v>
      </c>
      <c r="D39" s="53">
        <f>V$14</f>
        <v>0</v>
      </c>
      <c r="E39" s="57">
        <f t="shared" si="3"/>
        <v>0.1</v>
      </c>
      <c r="F39" s="57">
        <f t="shared" si="4"/>
        <v>0</v>
      </c>
    </row>
    <row r="40" spans="1:24">
      <c r="A40" s="53" t="s">
        <v>105</v>
      </c>
      <c r="B40" s="53">
        <f>W$12</f>
        <v>0</v>
      </c>
      <c r="C40" s="53">
        <f>W$13</f>
        <v>0</v>
      </c>
      <c r="D40" s="53">
        <f>W$14</f>
        <v>0</v>
      </c>
      <c r="E40" s="57">
        <f t="shared" si="3"/>
        <v>0.1</v>
      </c>
      <c r="F40" s="57">
        <f t="shared" si="4"/>
        <v>0</v>
      </c>
    </row>
    <row r="41" spans="1:24">
      <c r="A41" s="53" t="s">
        <v>106</v>
      </c>
      <c r="B41" s="53">
        <f>X$12</f>
        <v>0</v>
      </c>
      <c r="C41" s="53">
        <f>X$13</f>
        <v>0</v>
      </c>
      <c r="D41" s="53">
        <f>X$14</f>
        <v>0</v>
      </c>
      <c r="E41" s="57">
        <f t="shared" si="3"/>
        <v>0.1</v>
      </c>
      <c r="F41" s="57">
        <f t="shared" si="4"/>
        <v>0</v>
      </c>
    </row>
    <row r="42" spans="1:24">
      <c r="A42" s="53" t="s">
        <v>107</v>
      </c>
      <c r="B42" s="53">
        <f>Y$12</f>
        <v>0</v>
      </c>
      <c r="C42" s="53">
        <f>Y$13</f>
        <v>0</v>
      </c>
      <c r="D42" s="53">
        <f>Y$14</f>
        <v>0</v>
      </c>
      <c r="E42" s="57">
        <f t="shared" si="3"/>
        <v>0.1</v>
      </c>
      <c r="F42" s="57">
        <f t="shared" si="4"/>
        <v>0</v>
      </c>
    </row>
    <row r="43" spans="1:24">
      <c r="A43" s="53" t="s">
        <v>108</v>
      </c>
      <c r="B43" s="53">
        <f>Z$12</f>
        <v>0</v>
      </c>
      <c r="C43" s="53">
        <f>Z$13</f>
        <v>0</v>
      </c>
      <c r="D43" s="53">
        <f>Z$14</f>
        <v>0</v>
      </c>
      <c r="E43" s="57">
        <f t="shared" si="3"/>
        <v>0.1</v>
      </c>
      <c r="F43" s="57">
        <f t="shared" si="4"/>
        <v>0</v>
      </c>
    </row>
    <row r="44" spans="1:24">
      <c r="A44" s="53" t="s">
        <v>109</v>
      </c>
      <c r="B44" s="53">
        <f>AA$12</f>
        <v>0</v>
      </c>
      <c r="C44" s="53">
        <f>AA$13</f>
        <v>0</v>
      </c>
      <c r="D44" s="53">
        <f>AA$14</f>
        <v>0</v>
      </c>
      <c r="E44" s="57">
        <f t="shared" si="3"/>
        <v>0.1</v>
      </c>
      <c r="F44" s="57">
        <f t="shared" si="4"/>
        <v>0</v>
      </c>
    </row>
    <row r="45" spans="1:24">
      <c r="A45" s="53" t="s">
        <v>110</v>
      </c>
      <c r="B45" s="53">
        <f>AB$12</f>
        <v>0</v>
      </c>
      <c r="C45" s="53">
        <f>AB$13</f>
        <v>0</v>
      </c>
      <c r="D45" s="53">
        <f>AB$14</f>
        <v>0</v>
      </c>
      <c r="E45" s="57">
        <f t="shared" si="3"/>
        <v>0.1</v>
      </c>
      <c r="F45" s="57">
        <f t="shared" si="4"/>
        <v>0</v>
      </c>
    </row>
    <row r="46" spans="1:24">
      <c r="A46" s="53" t="s">
        <v>111</v>
      </c>
      <c r="B46" s="53">
        <f>AC$12</f>
        <v>0</v>
      </c>
      <c r="C46" s="53">
        <f>AC$13</f>
        <v>0</v>
      </c>
      <c r="D46" s="53">
        <f>AC$14</f>
        <v>0</v>
      </c>
      <c r="E46" s="57">
        <f t="shared" si="3"/>
        <v>0.1</v>
      </c>
      <c r="F46" s="57">
        <f t="shared" si="4"/>
        <v>0</v>
      </c>
    </row>
    <row r="47" spans="1:24">
      <c r="A47" s="53" t="s">
        <v>112</v>
      </c>
      <c r="B47" s="53">
        <f>AD$12</f>
        <v>0</v>
      </c>
      <c r="C47" s="53">
        <f>AD$13</f>
        <v>0</v>
      </c>
      <c r="D47" s="53">
        <f>AD$14</f>
        <v>0</v>
      </c>
      <c r="E47" s="57">
        <f t="shared" si="3"/>
        <v>0.1</v>
      </c>
      <c r="F47" s="57">
        <f t="shared" si="4"/>
        <v>0</v>
      </c>
    </row>
    <row r="48" spans="1:24">
      <c r="A48" s="53" t="s">
        <v>113</v>
      </c>
      <c r="B48" s="53">
        <f>AE$12</f>
        <v>0</v>
      </c>
      <c r="C48" s="53">
        <f>AE$13</f>
        <v>0</v>
      </c>
      <c r="D48" s="53">
        <f>AE$14</f>
        <v>0</v>
      </c>
      <c r="E48" s="57">
        <f t="shared" si="3"/>
        <v>0.1</v>
      </c>
      <c r="F48" s="57">
        <f t="shared" si="4"/>
        <v>0</v>
      </c>
    </row>
    <row r="49" spans="1:6">
      <c r="A49" s="53" t="s">
        <v>114</v>
      </c>
      <c r="B49" s="53">
        <f>AF$12</f>
        <v>0</v>
      </c>
      <c r="C49" s="53">
        <f>AF$13</f>
        <v>0</v>
      </c>
      <c r="D49" s="53">
        <f>AF$14</f>
        <v>0</v>
      </c>
      <c r="E49" s="57">
        <f t="shared" si="3"/>
        <v>0.1</v>
      </c>
      <c r="F49" s="57">
        <f t="shared" si="4"/>
        <v>0</v>
      </c>
    </row>
    <row r="50" spans="1:6">
      <c r="A50" s="53" t="s">
        <v>115</v>
      </c>
      <c r="B50" s="53">
        <f>AG$12</f>
        <v>0</v>
      </c>
      <c r="C50" s="53">
        <f>AG$13</f>
        <v>0</v>
      </c>
      <c r="D50" s="53">
        <f>AG$14</f>
        <v>0</v>
      </c>
      <c r="E50" s="57">
        <f t="shared" si="3"/>
        <v>0.1</v>
      </c>
      <c r="F50" s="57">
        <f t="shared" si="4"/>
        <v>0</v>
      </c>
    </row>
    <row r="51" spans="1:6">
      <c r="A51" s="53" t="s">
        <v>116</v>
      </c>
      <c r="B51" s="53">
        <f>AH$12</f>
        <v>0</v>
      </c>
      <c r="C51" s="53">
        <f>AH$13</f>
        <v>0</v>
      </c>
      <c r="D51" s="53">
        <f>AH$14</f>
        <v>0</v>
      </c>
      <c r="E51" s="57">
        <f t="shared" si="3"/>
        <v>0.1</v>
      </c>
      <c r="F51" s="57">
        <f t="shared" si="4"/>
        <v>0</v>
      </c>
    </row>
    <row r="52" spans="1:6">
      <c r="A52" s="53" t="s">
        <v>117</v>
      </c>
      <c r="B52" s="53">
        <f>AI$12</f>
        <v>0</v>
      </c>
      <c r="C52" s="53">
        <f>AI$13</f>
        <v>0</v>
      </c>
      <c r="D52" s="53">
        <f>AI$14</f>
        <v>0</v>
      </c>
      <c r="E52" s="57">
        <f t="shared" si="3"/>
        <v>0.1</v>
      </c>
      <c r="F52" s="57">
        <f t="shared" si="4"/>
        <v>0</v>
      </c>
    </row>
    <row r="53" spans="1:6">
      <c r="A53" s="53" t="s">
        <v>118</v>
      </c>
      <c r="B53" s="53">
        <f>AJ$12</f>
        <v>0</v>
      </c>
      <c r="C53" s="53">
        <f>AJ$13</f>
        <v>0</v>
      </c>
      <c r="D53" s="53">
        <f>AJ$14</f>
        <v>0</v>
      </c>
      <c r="E53" s="57">
        <f t="shared" si="3"/>
        <v>0.1</v>
      </c>
      <c r="F53" s="57">
        <f t="shared" si="4"/>
        <v>0</v>
      </c>
    </row>
    <row r="54" spans="1:6">
      <c r="A54" s="53" t="s">
        <v>119</v>
      </c>
      <c r="B54" s="53">
        <f>AK$12</f>
        <v>0</v>
      </c>
      <c r="C54" s="53">
        <f>AK$13</f>
        <v>0</v>
      </c>
      <c r="D54" s="53">
        <f>AK$14</f>
        <v>0</v>
      </c>
      <c r="E54" s="57">
        <f t="shared" si="3"/>
        <v>0.1</v>
      </c>
      <c r="F54" s="57">
        <f t="shared" si="4"/>
        <v>0</v>
      </c>
    </row>
    <row r="55" spans="1:6">
      <c r="A55" s="53" t="s">
        <v>120</v>
      </c>
      <c r="B55" s="53">
        <f>AL$12</f>
        <v>0</v>
      </c>
      <c r="C55" s="53">
        <f>AL$13</f>
        <v>0</v>
      </c>
      <c r="D55" s="53">
        <f>AL$14</f>
        <v>0</v>
      </c>
      <c r="E55" s="57">
        <f t="shared" si="3"/>
        <v>0.1</v>
      </c>
      <c r="F55" s="57">
        <f t="shared" si="4"/>
        <v>0</v>
      </c>
    </row>
    <row r="56" spans="1:6">
      <c r="A56" s="53" t="s">
        <v>121</v>
      </c>
      <c r="B56" s="53">
        <f>AM$12</f>
        <v>0</v>
      </c>
      <c r="C56" s="53">
        <f>AM$13</f>
        <v>0</v>
      </c>
      <c r="D56" s="53">
        <f>AM$14</f>
        <v>0</v>
      </c>
      <c r="E56" s="57">
        <f t="shared" si="3"/>
        <v>0.1</v>
      </c>
      <c r="F56" s="57">
        <f t="shared" si="4"/>
        <v>0</v>
      </c>
    </row>
    <row r="57" spans="1:6">
      <c r="A57" s="53" t="s">
        <v>122</v>
      </c>
      <c r="B57" s="53">
        <f>AN$12</f>
        <v>0</v>
      </c>
      <c r="C57" s="53">
        <f>AN$13</f>
        <v>0</v>
      </c>
      <c r="D57" s="53">
        <f>AN$14</f>
        <v>0</v>
      </c>
      <c r="E57" s="57">
        <f t="shared" si="3"/>
        <v>0.1</v>
      </c>
      <c r="F57" s="57">
        <f t="shared" si="4"/>
        <v>0</v>
      </c>
    </row>
    <row r="58" spans="1:6">
      <c r="A58" s="53" t="s">
        <v>123</v>
      </c>
      <c r="B58" s="53">
        <f>AO$12</f>
        <v>0</v>
      </c>
      <c r="C58" s="53">
        <f>AO$13</f>
        <v>0</v>
      </c>
      <c r="D58" s="53">
        <f>AO$14</f>
        <v>0</v>
      </c>
      <c r="E58" s="57">
        <f t="shared" si="3"/>
        <v>0.1</v>
      </c>
      <c r="F58" s="57">
        <f t="shared" si="4"/>
        <v>0</v>
      </c>
    </row>
    <row r="59" spans="1:6">
      <c r="A59" s="53" t="s">
        <v>124</v>
      </c>
      <c r="B59" s="53">
        <f>AP$12</f>
        <v>0</v>
      </c>
      <c r="C59" s="53">
        <f>AP$13</f>
        <v>0</v>
      </c>
      <c r="D59" s="53">
        <f>AP$14</f>
        <v>0</v>
      </c>
      <c r="E59" s="57">
        <f t="shared" si="3"/>
        <v>0.1</v>
      </c>
      <c r="F59" s="57">
        <f t="shared" si="4"/>
        <v>0</v>
      </c>
    </row>
    <row r="60" spans="1:6">
      <c r="A60" s="53" t="s">
        <v>125</v>
      </c>
      <c r="B60" s="53">
        <f>AQ$12</f>
        <v>0</v>
      </c>
      <c r="C60" s="53">
        <f>AQ$13</f>
        <v>0</v>
      </c>
      <c r="D60" s="53">
        <f>AQ$14</f>
        <v>0</v>
      </c>
      <c r="E60" s="57">
        <f t="shared" si="3"/>
        <v>0.1</v>
      </c>
      <c r="F60" s="57">
        <f t="shared" si="4"/>
        <v>0</v>
      </c>
    </row>
    <row r="61" spans="1:6">
      <c r="A61" s="53" t="s">
        <v>126</v>
      </c>
      <c r="B61" s="53">
        <f>AR$12</f>
        <v>0</v>
      </c>
      <c r="C61" s="53">
        <f>AR$13</f>
        <v>0</v>
      </c>
      <c r="D61" s="53">
        <f>AR$14</f>
        <v>0</v>
      </c>
      <c r="E61" s="57">
        <f t="shared" si="3"/>
        <v>0.1</v>
      </c>
      <c r="F61" s="57">
        <f t="shared" si="4"/>
        <v>0</v>
      </c>
    </row>
    <row r="62" spans="1:6">
      <c r="A62" s="53" t="s">
        <v>127</v>
      </c>
      <c r="B62" s="53">
        <f>AS$12</f>
        <v>0</v>
      </c>
      <c r="C62" s="53">
        <f>AS$13</f>
        <v>0</v>
      </c>
      <c r="D62" s="53">
        <f>AS$14</f>
        <v>0</v>
      </c>
      <c r="E62" s="57">
        <f t="shared" si="3"/>
        <v>0.1</v>
      </c>
      <c r="F62" s="57">
        <f t="shared" si="4"/>
        <v>0</v>
      </c>
    </row>
    <row r="63" spans="1:6">
      <c r="A63" s="53" t="s">
        <v>128</v>
      </c>
      <c r="B63" s="53">
        <f>AT$12</f>
        <v>0</v>
      </c>
      <c r="C63" s="53">
        <f>AT$13</f>
        <v>0</v>
      </c>
      <c r="D63" s="53">
        <f>AT$14</f>
        <v>0</v>
      </c>
      <c r="E63" s="57">
        <f t="shared" si="3"/>
        <v>0.1</v>
      </c>
      <c r="F63" s="57">
        <f t="shared" si="4"/>
        <v>0</v>
      </c>
    </row>
    <row r="64" spans="1:6">
      <c r="A64" s="53" t="s">
        <v>129</v>
      </c>
      <c r="B64" s="53">
        <f>AU$12</f>
        <v>0</v>
      </c>
      <c r="C64" s="53">
        <f>AU$13</f>
        <v>0</v>
      </c>
      <c r="D64" s="53">
        <f>AU$14</f>
        <v>0</v>
      </c>
      <c r="E64" s="57">
        <f t="shared" si="3"/>
        <v>0.1</v>
      </c>
      <c r="F64" s="57">
        <f t="shared" si="4"/>
        <v>0</v>
      </c>
    </row>
    <row r="65" spans="1:6">
      <c r="A65" s="53" t="s">
        <v>130</v>
      </c>
      <c r="B65" s="53">
        <f>AV$12</f>
        <v>0</v>
      </c>
      <c r="C65" s="53">
        <f>AV$13</f>
        <v>0</v>
      </c>
      <c r="D65" s="53">
        <f>AV$14</f>
        <v>0</v>
      </c>
      <c r="E65" s="57">
        <f t="shared" si="3"/>
        <v>0.1</v>
      </c>
      <c r="F65" s="57">
        <f t="shared" si="4"/>
        <v>0</v>
      </c>
    </row>
    <row r="66" spans="1:6">
      <c r="A66" s="53" t="s">
        <v>131</v>
      </c>
      <c r="B66" s="53">
        <f>AW$12</f>
        <v>0</v>
      </c>
      <c r="C66" s="53">
        <f>AW$13</f>
        <v>0</v>
      </c>
      <c r="D66" s="53">
        <f>AW$14</f>
        <v>0</v>
      </c>
      <c r="E66" s="57">
        <f t="shared" si="3"/>
        <v>0.1</v>
      </c>
      <c r="F66" s="57">
        <f t="shared" si="4"/>
        <v>0</v>
      </c>
    </row>
    <row r="67" spans="1:6">
      <c r="A67" s="53" t="s">
        <v>132</v>
      </c>
      <c r="B67" s="53">
        <f>AX$12</f>
        <v>0</v>
      </c>
      <c r="C67" s="53">
        <f>AX$13</f>
        <v>0</v>
      </c>
      <c r="D67" s="53">
        <f>AX$14</f>
        <v>0</v>
      </c>
      <c r="E67" s="57">
        <f t="shared" si="3"/>
        <v>0.1</v>
      </c>
      <c r="F67" s="57">
        <f t="shared" si="4"/>
        <v>0</v>
      </c>
    </row>
    <row r="68" spans="1:6">
      <c r="A68" s="53" t="s">
        <v>133</v>
      </c>
      <c r="B68" s="53">
        <f>AY$12</f>
        <v>0</v>
      </c>
      <c r="C68" s="53">
        <f>AY$13</f>
        <v>0</v>
      </c>
      <c r="D68" s="53">
        <f>AY$14</f>
        <v>0</v>
      </c>
      <c r="E68" s="57">
        <f t="shared" si="3"/>
        <v>0.1</v>
      </c>
      <c r="F68" s="57">
        <f t="shared" si="4"/>
        <v>0</v>
      </c>
    </row>
    <row r="69" spans="1:6">
      <c r="B69" s="58"/>
      <c r="C69" s="58"/>
      <c r="D69" s="58"/>
      <c r="E69" s="58"/>
    </row>
    <row r="70" spans="1:6">
      <c r="B70" s="58"/>
      <c r="C70" s="58"/>
      <c r="D70" s="58"/>
      <c r="E70" s="58"/>
    </row>
    <row r="71" spans="1:6">
      <c r="B71" s="58"/>
      <c r="C71" s="58"/>
      <c r="D71" s="58"/>
      <c r="E71" s="58"/>
    </row>
    <row r="72" spans="1:6">
      <c r="B72" s="58"/>
      <c r="C72" s="58"/>
      <c r="D72" s="58"/>
      <c r="E72" s="58"/>
    </row>
  </sheetData>
  <protectedRanges>
    <protectedRange password="86C7" sqref="B18:D18" name="Bereich4"/>
    <protectedRange password="86C7" sqref="A1:BA1 A3:BA9 A2:D2 W2:BA2" name="Bereich1"/>
    <protectedRange password="86C7" sqref="AZ12:BA14" name="Bereich2"/>
    <protectedRange password="86C7" sqref="U18" name="Bereich3"/>
  </protectedRanges>
  <mergeCells count="3">
    <mergeCell ref="T16:X17"/>
    <mergeCell ref="U18:W22"/>
    <mergeCell ref="T32:X33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513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2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35">
        <f>'Cover Sheet'!$K$35</f>
        <v>0</v>
      </c>
      <c r="M7" s="312"/>
      <c r="N7" s="312"/>
      <c r="O7" s="312"/>
      <c r="P7" s="312"/>
      <c r="Q7" s="312"/>
      <c r="R7" s="312"/>
      <c r="S7" s="312"/>
      <c r="T7" s="312"/>
      <c r="U7" s="359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20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98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8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85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8">
    <mergeCell ref="AJ1:AK1"/>
    <mergeCell ref="AF8:AG8"/>
    <mergeCell ref="K8:M8"/>
    <mergeCell ref="A8:F8"/>
    <mergeCell ref="A47:T47"/>
    <mergeCell ref="U47:AP47"/>
    <mergeCell ref="U57:W57"/>
    <mergeCell ref="U58:W58"/>
    <mergeCell ref="U63:AB63"/>
    <mergeCell ref="AC63:AP63"/>
    <mergeCell ref="I63:T63"/>
    <mergeCell ref="A63:H63"/>
    <mergeCell ref="A3:U3"/>
    <mergeCell ref="V3:AP3"/>
    <mergeCell ref="A1:AC1"/>
    <mergeCell ref="A2:AJ2"/>
    <mergeCell ref="C14:P16"/>
    <mergeCell ref="Q14:AA16"/>
    <mergeCell ref="A24:B24"/>
    <mergeCell ref="C24:P24"/>
    <mergeCell ref="Q24:AA24"/>
    <mergeCell ref="AB24:AC24"/>
    <mergeCell ref="AD24:AE24"/>
    <mergeCell ref="AF24:AP24"/>
    <mergeCell ref="A22:B22"/>
    <mergeCell ref="C22:P22"/>
    <mergeCell ref="Q22:AA22"/>
    <mergeCell ref="AB22:AC22"/>
    <mergeCell ref="AD22:AE22"/>
    <mergeCell ref="AF22:AP22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3:B23"/>
    <mergeCell ref="C23:P23"/>
    <mergeCell ref="Q23:AA23"/>
    <mergeCell ref="AB23:AC23"/>
    <mergeCell ref="AD23:AE23"/>
    <mergeCell ref="AF23:AP23"/>
    <mergeCell ref="A21:B21"/>
    <mergeCell ref="C21:P21"/>
    <mergeCell ref="AD1:AF1"/>
    <mergeCell ref="AG1:AI1"/>
    <mergeCell ref="AL1:AP1"/>
    <mergeCell ref="AK2:AL2"/>
    <mergeCell ref="AM2:AN2"/>
    <mergeCell ref="AO2:AP2"/>
    <mergeCell ref="AB14:AE15"/>
    <mergeCell ref="AF14:AP16"/>
    <mergeCell ref="A4:U4"/>
    <mergeCell ref="V4:AP4"/>
    <mergeCell ref="AB8:AE8"/>
    <mergeCell ref="A7:K7"/>
    <mergeCell ref="L7:U7"/>
    <mergeCell ref="V7:AA7"/>
    <mergeCell ref="A5:U5"/>
    <mergeCell ref="V5:AP5"/>
    <mergeCell ref="A6:U6"/>
    <mergeCell ref="V6:AP6"/>
    <mergeCell ref="Q21:AA21"/>
    <mergeCell ref="AB21:AC21"/>
    <mergeCell ref="AD21:AE21"/>
    <mergeCell ref="AF21:AP21"/>
    <mergeCell ref="U59:W59"/>
    <mergeCell ref="F64:J64"/>
    <mergeCell ref="A60:C60"/>
    <mergeCell ref="D60:T60"/>
    <mergeCell ref="U60:W60"/>
    <mergeCell ref="X60:AP60"/>
    <mergeCell ref="A58:C58"/>
    <mergeCell ref="D58:T58"/>
    <mergeCell ref="X58:AP58"/>
    <mergeCell ref="A59:C59"/>
    <mergeCell ref="D59:T59"/>
    <mergeCell ref="X59:AP59"/>
    <mergeCell ref="A61:H62"/>
    <mergeCell ref="I61:T62"/>
    <mergeCell ref="U61:AB62"/>
    <mergeCell ref="AC61:AP62"/>
    <mergeCell ref="A64:D64"/>
    <mergeCell ref="U49:AN49"/>
    <mergeCell ref="A57:C57"/>
    <mergeCell ref="D57:T57"/>
    <mergeCell ref="X57:AP57"/>
    <mergeCell ref="A48:T55"/>
    <mergeCell ref="U50:AP55"/>
    <mergeCell ref="A46:B46"/>
    <mergeCell ref="C46:P46"/>
    <mergeCell ref="Q46:AA46"/>
    <mergeCell ref="AB46:AC46"/>
    <mergeCell ref="AD46:AE46"/>
    <mergeCell ref="AF46:AP46"/>
    <mergeCell ref="U48:AN48"/>
    <mergeCell ref="D56:T56"/>
    <mergeCell ref="X56:AP56"/>
    <mergeCell ref="A56:C56"/>
    <mergeCell ref="U56:W5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B7:AP7"/>
    <mergeCell ref="AH8:AP8"/>
    <mergeCell ref="AB17:AC17"/>
    <mergeCell ref="AD17:AE17"/>
    <mergeCell ref="A14:B16"/>
    <mergeCell ref="A11:F11"/>
    <mergeCell ref="G11:U11"/>
    <mergeCell ref="V11:AA11"/>
    <mergeCell ref="AB11:AP11"/>
    <mergeCell ref="A12:F12"/>
    <mergeCell ref="G12:U12"/>
    <mergeCell ref="V12:AA12"/>
    <mergeCell ref="AB12:AP12"/>
    <mergeCell ref="G9:U9"/>
    <mergeCell ref="AB9:AP9"/>
    <mergeCell ref="G8:J8"/>
    <mergeCell ref="N8:U8"/>
    <mergeCell ref="AB16:AC16"/>
    <mergeCell ref="A10:F10"/>
    <mergeCell ref="G10:U10"/>
    <mergeCell ref="V10:AA10"/>
    <mergeCell ref="AB10:AP10"/>
    <mergeCell ref="A9:F9"/>
    <mergeCell ref="V8:AA8"/>
    <mergeCell ref="AD16:AE16"/>
    <mergeCell ref="A17:B17"/>
    <mergeCell ref="C17:P17"/>
    <mergeCell ref="Q17:AA17"/>
    <mergeCell ref="AF17:AP17"/>
    <mergeCell ref="V9:AA9"/>
    <mergeCell ref="A18:B18"/>
    <mergeCell ref="C18:P18"/>
    <mergeCell ref="Q18:AA18"/>
    <mergeCell ref="AB18:AC18"/>
    <mergeCell ref="AD18:AE18"/>
    <mergeCell ref="AF18:AP18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02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7"/>
      <c r="AL3" s="7"/>
      <c r="AM3" s="100"/>
      <c r="AN3" s="100"/>
      <c r="AO3" s="7"/>
      <c r="AP3" s="88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35">
        <f>'Cover Sheet'!$K$35</f>
        <v>0</v>
      </c>
      <c r="M7" s="312"/>
      <c r="N7" s="312"/>
      <c r="O7" s="312"/>
      <c r="P7" s="312"/>
      <c r="Q7" s="312"/>
      <c r="R7" s="312"/>
      <c r="S7" s="312"/>
      <c r="T7" s="312"/>
      <c r="U7" s="359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20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U57:W57"/>
    <mergeCell ref="U58:W58"/>
    <mergeCell ref="A64:D64"/>
    <mergeCell ref="AF8:AG8"/>
    <mergeCell ref="K8:M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D1:AF1"/>
    <mergeCell ref="AG1:AI1"/>
    <mergeCell ref="AL1:AP1"/>
    <mergeCell ref="AK2:AL2"/>
    <mergeCell ref="AM2:AN2"/>
    <mergeCell ref="AO2:AP2"/>
    <mergeCell ref="AJ1:AK1"/>
    <mergeCell ref="A1:AC1"/>
    <mergeCell ref="A2:AJ2"/>
    <mergeCell ref="A63:H63"/>
    <mergeCell ref="I63:T63"/>
    <mergeCell ref="U63:AB63"/>
    <mergeCell ref="AC63:AP63"/>
    <mergeCell ref="A65:AP65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A11:F11"/>
    <mergeCell ref="G11:U11"/>
    <mergeCell ref="V11:AA1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9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20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1:AC1"/>
    <mergeCell ref="A2:AJ2"/>
    <mergeCell ref="AJ1:AK1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K8:M8"/>
    <mergeCell ref="AF8:AG8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8:F8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5:AP65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9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85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20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14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K8:M8"/>
    <mergeCell ref="A8:F8"/>
    <mergeCell ref="AF8:AG8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5:AP65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9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307" t="s">
        <v>221</v>
      </c>
      <c r="W8" s="308"/>
      <c r="X8" s="308"/>
      <c r="Y8" s="308"/>
      <c r="Z8" s="308"/>
      <c r="AA8" s="308"/>
      <c r="AB8" s="335">
        <f>'Cover Sheet'!$AB$36</f>
        <v>0</v>
      </c>
      <c r="AC8" s="312"/>
      <c r="AD8" s="312"/>
      <c r="AE8" s="359"/>
      <c r="AF8" s="426" t="s">
        <v>5</v>
      </c>
      <c r="AG8" s="42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07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07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07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20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 ht="12.75" customHeight="1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 ht="12.75" customHeight="1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47:T47"/>
    <mergeCell ref="U47:AP47"/>
    <mergeCell ref="U57:W57"/>
    <mergeCell ref="U58:W58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F8:AG8"/>
    <mergeCell ref="A11:F11"/>
    <mergeCell ref="G11:U11"/>
    <mergeCell ref="AD1:AF1"/>
    <mergeCell ref="AG1:AI1"/>
    <mergeCell ref="AL1:AP1"/>
    <mergeCell ref="AK2:AL2"/>
    <mergeCell ref="AM2:AN2"/>
    <mergeCell ref="AO2:AP2"/>
    <mergeCell ref="A1:AC1"/>
    <mergeCell ref="A2:AJ2"/>
    <mergeCell ref="AJ1:AK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A65:AP65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43" t="s">
        <v>197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31" t="s">
        <v>255</v>
      </c>
      <c r="AE1" s="431"/>
      <c r="AF1" s="431"/>
      <c r="AG1" s="223" t="s">
        <v>10</v>
      </c>
      <c r="AH1" s="229"/>
      <c r="AI1" s="154"/>
      <c r="AJ1" s="223" t="s">
        <v>232</v>
      </c>
      <c r="AK1" s="154"/>
      <c r="AL1" s="434">
        <f>'Cover Sheet'!$A$58</f>
        <v>0</v>
      </c>
      <c r="AM1" s="435"/>
      <c r="AN1" s="435"/>
      <c r="AO1" s="435"/>
      <c r="AP1" s="436"/>
    </row>
    <row r="2" spans="1:42">
      <c r="A2" s="493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229"/>
      <c r="AL2" s="229"/>
      <c r="AM2" s="432" t="s">
        <v>257</v>
      </c>
      <c r="AN2" s="433"/>
      <c r="AO2" s="229"/>
      <c r="AP2" s="154"/>
    </row>
    <row r="3" spans="1:42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6"/>
      <c r="AL3" s="106"/>
      <c r="AM3" s="103"/>
      <c r="AN3" s="103"/>
      <c r="AO3" s="106"/>
      <c r="AP3" s="107"/>
    </row>
    <row r="4" spans="1:42">
      <c r="A4" s="438" t="s">
        <v>219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 t="s">
        <v>250</v>
      </c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41"/>
    </row>
    <row r="5" spans="1:42">
      <c r="A5" s="437">
        <f>'Cover Sheet'!$A$33</f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 t="str">
        <f>'Cover Sheet'!$V$33</f>
        <v>E+E Elektronik, Langwiesen 7</v>
      </c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406"/>
    </row>
    <row r="6" spans="1:42">
      <c r="A6" s="437" t="str">
        <f>'Cover Sheet'!$A$34</f>
        <v xml:space="preserve">    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 t="str">
        <f>'Cover Sheet'!$V$34</f>
        <v xml:space="preserve">AT - 4209 Engerwitzdorf </v>
      </c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406"/>
    </row>
    <row r="7" spans="1:42">
      <c r="A7" s="430" t="s">
        <v>266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  <c r="L7" s="318">
        <f>'Cover Sheet'!K35</f>
        <v>0</v>
      </c>
      <c r="M7" s="318"/>
      <c r="N7" s="318"/>
      <c r="O7" s="318"/>
      <c r="P7" s="318"/>
      <c r="Q7" s="318"/>
      <c r="R7" s="318"/>
      <c r="S7" s="318"/>
      <c r="T7" s="318"/>
      <c r="U7" s="318"/>
      <c r="V7" s="402" t="s">
        <v>267</v>
      </c>
      <c r="W7" s="403"/>
      <c r="X7" s="403"/>
      <c r="Y7" s="403"/>
      <c r="Z7" s="403"/>
      <c r="AA7" s="442"/>
      <c r="AB7" s="318" t="str">
        <f>'Cover Sheet'!$AB$35</f>
        <v>30-348-2996</v>
      </c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406"/>
    </row>
    <row r="8" spans="1:42">
      <c r="A8" s="428" t="s">
        <v>221</v>
      </c>
      <c r="B8" s="429"/>
      <c r="C8" s="429"/>
      <c r="D8" s="429"/>
      <c r="E8" s="429"/>
      <c r="F8" s="427"/>
      <c r="G8" s="318">
        <f>'Cover Sheet'!$G$36</f>
        <v>0</v>
      </c>
      <c r="H8" s="318"/>
      <c r="I8" s="318"/>
      <c r="J8" s="318"/>
      <c r="K8" s="386" t="s">
        <v>5</v>
      </c>
      <c r="L8" s="387"/>
      <c r="M8" s="425"/>
      <c r="N8" s="318">
        <f>'Cover Sheet'!$S$36</f>
        <v>0</v>
      </c>
      <c r="O8" s="308"/>
      <c r="P8" s="308"/>
      <c r="Q8" s="308"/>
      <c r="R8" s="308"/>
      <c r="S8" s="308"/>
      <c r="T8" s="308"/>
      <c r="U8" s="308"/>
      <c r="V8" s="428" t="s">
        <v>221</v>
      </c>
      <c r="W8" s="429"/>
      <c r="X8" s="429"/>
      <c r="Y8" s="429"/>
      <c r="Z8" s="429"/>
      <c r="AA8" s="427"/>
      <c r="AB8" s="335">
        <f>'Cover Sheet'!$AB$36</f>
        <v>0</v>
      </c>
      <c r="AC8" s="312"/>
      <c r="AD8" s="312"/>
      <c r="AE8" s="359"/>
      <c r="AF8" s="17" t="s">
        <v>5</v>
      </c>
      <c r="AG8" s="17"/>
      <c r="AH8" s="335">
        <f>'Cover Sheet'!$AP$36</f>
        <v>0</v>
      </c>
      <c r="AI8" s="328"/>
      <c r="AJ8" s="328"/>
      <c r="AK8" s="328"/>
      <c r="AL8" s="328"/>
      <c r="AM8" s="328"/>
      <c r="AN8" s="328"/>
      <c r="AO8" s="328"/>
      <c r="AP8" s="407"/>
    </row>
    <row r="9" spans="1:42">
      <c r="A9" s="405" t="s">
        <v>222</v>
      </c>
      <c r="B9" s="307"/>
      <c r="C9" s="307"/>
      <c r="D9" s="307"/>
      <c r="E9" s="307"/>
      <c r="F9" s="307"/>
      <c r="G9" s="318">
        <f>'Cover Sheet'!$G$37</f>
        <v>0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405" t="s">
        <v>222</v>
      </c>
      <c r="W9" s="307"/>
      <c r="X9" s="307"/>
      <c r="Y9" s="307"/>
      <c r="Z9" s="307"/>
      <c r="AA9" s="307"/>
      <c r="AB9" s="318">
        <f>'Cover Sheet'!$AB$37</f>
        <v>0</v>
      </c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406"/>
    </row>
    <row r="10" spans="1:42">
      <c r="A10" s="405" t="s">
        <v>223</v>
      </c>
      <c r="B10" s="307"/>
      <c r="C10" s="307"/>
      <c r="D10" s="307"/>
      <c r="E10" s="307"/>
      <c r="F10" s="307"/>
      <c r="G10" s="318">
        <f>'Cover Sheet'!$G$38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405" t="s">
        <v>223</v>
      </c>
      <c r="W10" s="307"/>
      <c r="X10" s="307"/>
      <c r="Y10" s="307"/>
      <c r="Z10" s="307"/>
      <c r="AA10" s="307"/>
      <c r="AB10" s="318">
        <f>'Cover Sheet'!$AB$38</f>
        <v>0</v>
      </c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406"/>
    </row>
    <row r="11" spans="1:42">
      <c r="A11" s="405" t="s">
        <v>224</v>
      </c>
      <c r="B11" s="307"/>
      <c r="C11" s="307"/>
      <c r="D11" s="307"/>
      <c r="E11" s="307"/>
      <c r="F11" s="307"/>
      <c r="G11" s="318">
        <f>'Cover Sheet'!$G$39</f>
        <v>0</v>
      </c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405" t="s">
        <v>224</v>
      </c>
      <c r="W11" s="307"/>
      <c r="X11" s="307"/>
      <c r="Y11" s="307"/>
      <c r="Z11" s="307"/>
      <c r="AA11" s="307"/>
      <c r="AB11" s="318">
        <f>'Cover Sheet'!$AB$39</f>
        <v>0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406"/>
    </row>
    <row r="12" spans="1:42">
      <c r="A12" s="419" t="s">
        <v>225</v>
      </c>
      <c r="B12" s="420"/>
      <c r="C12" s="420"/>
      <c r="D12" s="420"/>
      <c r="E12" s="420"/>
      <c r="F12" s="420"/>
      <c r="G12" s="504">
        <f>'Cover Sheet'!$G$40</f>
        <v>0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419" t="s">
        <v>225</v>
      </c>
      <c r="W12" s="420"/>
      <c r="X12" s="420"/>
      <c r="Y12" s="420"/>
      <c r="Z12" s="420"/>
      <c r="AA12" s="420"/>
      <c r="AB12" s="505">
        <f>'Cover Sheet'!$AB$40</f>
        <v>0</v>
      </c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6"/>
    </row>
    <row r="13" spans="1:4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6"/>
    </row>
    <row r="14" spans="1:42" ht="12.75" customHeight="1">
      <c r="A14" s="450" t="s">
        <v>258</v>
      </c>
      <c r="B14" s="451"/>
      <c r="C14" s="495" t="s">
        <v>259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  <c r="Q14" s="495" t="s">
        <v>260</v>
      </c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410" t="s">
        <v>261</v>
      </c>
      <c r="AC14" s="411"/>
      <c r="AD14" s="411"/>
      <c r="AE14" s="456"/>
      <c r="AF14" s="410" t="s">
        <v>264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2"/>
    </row>
    <row r="15" spans="1:42">
      <c r="A15" s="452"/>
      <c r="B15" s="453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498"/>
      <c r="R15" s="499"/>
      <c r="S15" s="499"/>
      <c r="T15" s="499"/>
      <c r="U15" s="499"/>
      <c r="V15" s="499"/>
      <c r="W15" s="499"/>
      <c r="X15" s="499"/>
      <c r="Y15" s="499"/>
      <c r="Z15" s="499"/>
      <c r="AA15" s="500"/>
      <c r="AB15" s="457"/>
      <c r="AC15" s="458"/>
      <c r="AD15" s="458"/>
      <c r="AE15" s="459"/>
      <c r="AF15" s="413"/>
      <c r="AG15" s="414"/>
      <c r="AH15" s="414"/>
      <c r="AI15" s="414"/>
      <c r="AJ15" s="414"/>
      <c r="AK15" s="414"/>
      <c r="AL15" s="414"/>
      <c r="AM15" s="414"/>
      <c r="AN15" s="414"/>
      <c r="AO15" s="414"/>
      <c r="AP15" s="415"/>
    </row>
    <row r="16" spans="1:42">
      <c r="A16" s="454"/>
      <c r="B16" s="455"/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3"/>
      <c r="Q16" s="501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408" t="s">
        <v>262</v>
      </c>
      <c r="AC16" s="409"/>
      <c r="AD16" s="408" t="s">
        <v>263</v>
      </c>
      <c r="AE16" s="409"/>
      <c r="AF16" s="416"/>
      <c r="AG16" s="417"/>
      <c r="AH16" s="417"/>
      <c r="AI16" s="417"/>
      <c r="AJ16" s="417"/>
      <c r="AK16" s="417"/>
      <c r="AL16" s="417"/>
      <c r="AM16" s="417"/>
      <c r="AN16" s="417"/>
      <c r="AO16" s="417"/>
      <c r="AP16" s="418"/>
    </row>
    <row r="17" spans="1:42">
      <c r="A17" s="400"/>
      <c r="B17" s="40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463"/>
    </row>
    <row r="18" spans="1:42">
      <c r="A18" s="400"/>
      <c r="B18" s="401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463"/>
    </row>
    <row r="19" spans="1:42">
      <c r="A19" s="400"/>
      <c r="B19" s="40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463"/>
    </row>
    <row r="20" spans="1:42">
      <c r="A20" s="400"/>
      <c r="B20" s="401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463"/>
    </row>
    <row r="21" spans="1:42">
      <c r="A21" s="400"/>
      <c r="B21" s="401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63"/>
    </row>
    <row r="22" spans="1:42">
      <c r="A22" s="400"/>
      <c r="B22" s="40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463"/>
    </row>
    <row r="23" spans="1:42">
      <c r="A23" s="400"/>
      <c r="B23" s="401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463"/>
    </row>
    <row r="24" spans="1:42">
      <c r="A24" s="400"/>
      <c r="B24" s="401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63"/>
    </row>
    <row r="25" spans="1:42">
      <c r="A25" s="400"/>
      <c r="B25" s="401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463"/>
    </row>
    <row r="26" spans="1:42">
      <c r="A26" s="400"/>
      <c r="B26" s="40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463"/>
    </row>
    <row r="27" spans="1:42">
      <c r="A27" s="400"/>
      <c r="B27" s="401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63"/>
    </row>
    <row r="28" spans="1:42">
      <c r="A28" s="400"/>
      <c r="B28" s="401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463"/>
    </row>
    <row r="29" spans="1:42">
      <c r="A29" s="400"/>
      <c r="B29" s="401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463"/>
    </row>
    <row r="30" spans="1:42">
      <c r="A30" s="400"/>
      <c r="B30" s="401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63"/>
    </row>
    <row r="31" spans="1:42">
      <c r="A31" s="400"/>
      <c r="B31" s="4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463"/>
    </row>
    <row r="32" spans="1:42">
      <c r="A32" s="400"/>
      <c r="B32" s="4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463"/>
    </row>
    <row r="33" spans="1:42">
      <c r="A33" s="400"/>
      <c r="B33" s="401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63"/>
    </row>
    <row r="34" spans="1:42">
      <c r="A34" s="400"/>
      <c r="B34" s="40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463"/>
    </row>
    <row r="35" spans="1:42">
      <c r="A35" s="400"/>
      <c r="B35" s="401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63"/>
    </row>
    <row r="36" spans="1:42">
      <c r="A36" s="400"/>
      <c r="B36" s="40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463"/>
    </row>
    <row r="37" spans="1:42">
      <c r="A37" s="400"/>
      <c r="B37" s="401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463"/>
    </row>
    <row r="38" spans="1:42">
      <c r="A38" s="400"/>
      <c r="B38" s="401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463"/>
    </row>
    <row r="39" spans="1:42">
      <c r="A39" s="400"/>
      <c r="B39" s="401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463"/>
    </row>
    <row r="40" spans="1:42">
      <c r="A40" s="400"/>
      <c r="B40" s="401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463"/>
    </row>
    <row r="41" spans="1:42">
      <c r="A41" s="400"/>
      <c r="B41" s="40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463"/>
    </row>
    <row r="42" spans="1:42">
      <c r="A42" s="400"/>
      <c r="B42" s="401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63"/>
    </row>
    <row r="43" spans="1:42">
      <c r="A43" s="400"/>
      <c r="B43" s="40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463"/>
    </row>
    <row r="44" spans="1:42">
      <c r="A44" s="400"/>
      <c r="B44" s="401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463"/>
    </row>
    <row r="45" spans="1:42">
      <c r="A45" s="400"/>
      <c r="B45" s="401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463"/>
    </row>
    <row r="46" spans="1:42">
      <c r="A46" s="507"/>
      <c r="B46" s="50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509"/>
    </row>
    <row r="47" spans="1:42">
      <c r="A47" s="135" t="s">
        <v>251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7"/>
      <c r="U47" s="135" t="s">
        <v>236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7"/>
    </row>
    <row r="48" spans="1:42" ht="12.75" customHeight="1">
      <c r="A48" s="476" t="s">
        <v>234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T48" s="479"/>
      <c r="U48" s="460" t="s">
        <v>239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279"/>
      <c r="AO48" s="114"/>
      <c r="AP48" s="128"/>
    </row>
    <row r="49" spans="1:42">
      <c r="A49" s="480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2"/>
      <c r="T49" s="483"/>
      <c r="U49" s="460" t="s">
        <v>241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279"/>
      <c r="AO49" s="14"/>
      <c r="AP49" s="128"/>
    </row>
    <row r="50" spans="1:42" ht="12.75" customHeight="1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2"/>
      <c r="T50" s="483"/>
      <c r="U50" s="467" t="s">
        <v>234</v>
      </c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9"/>
    </row>
    <row r="51" spans="1:42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2"/>
      <c r="T51" s="483"/>
      <c r="U51" s="470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2"/>
    </row>
    <row r="52" spans="1:42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2"/>
      <c r="T52" s="483"/>
      <c r="U52" s="470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2"/>
    </row>
    <row r="53" spans="1:4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2"/>
      <c r="T53" s="483"/>
      <c r="U53" s="470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2"/>
    </row>
    <row r="54" spans="1:42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2"/>
      <c r="T54" s="483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2"/>
    </row>
    <row r="55" spans="1:42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  <c r="T55" s="487"/>
      <c r="U55" s="473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5"/>
    </row>
    <row r="56" spans="1:42" ht="12.75" customHeight="1">
      <c r="A56" s="464" t="s">
        <v>7</v>
      </c>
      <c r="B56" s="446"/>
      <c r="C56" s="446"/>
      <c r="D56" s="365">
        <f>'Cover Sheet'!$E$53</f>
        <v>0</v>
      </c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488" t="s">
        <v>7</v>
      </c>
      <c r="V56" s="489"/>
      <c r="W56" s="489"/>
      <c r="X56" s="445" t="str">
        <f>'Cover Sheet'!$D$70</f>
        <v>Mr. Norbert Polacek</v>
      </c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6"/>
      <c r="AN56" s="446"/>
      <c r="AO56" s="446"/>
      <c r="AP56" s="446"/>
    </row>
    <row r="57" spans="1:42">
      <c r="A57" s="152" t="s">
        <v>247</v>
      </c>
      <c r="B57" s="357"/>
      <c r="C57" s="357"/>
      <c r="D57" s="366" t="str">
        <f>'Cover Sheet'!$E$54</f>
        <v>?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466"/>
      <c r="U57" s="157" t="s">
        <v>247</v>
      </c>
      <c r="V57" s="158"/>
      <c r="W57" s="159"/>
      <c r="X57" s="156" t="str">
        <f>'Cover Sheet'!$D$71</f>
        <v>QM</v>
      </c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57"/>
      <c r="AN57" s="357"/>
      <c r="AO57" s="357"/>
      <c r="AP57" s="357"/>
    </row>
    <row r="58" spans="1:42">
      <c r="A58" s="152" t="s">
        <v>235</v>
      </c>
      <c r="B58" s="357"/>
      <c r="C58" s="357"/>
      <c r="D58" s="366">
        <f>'Cover Sheet'!$E$55</f>
        <v>0</v>
      </c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466"/>
      <c r="U58" s="157" t="s">
        <v>235</v>
      </c>
      <c r="V58" s="158"/>
      <c r="W58" s="159"/>
      <c r="X58" s="156" t="str">
        <f>'Cover Sheet'!$D$72</f>
        <v>0043 / 7235 / 605 - 279</v>
      </c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57"/>
      <c r="AN58" s="357"/>
      <c r="AO58" s="357"/>
      <c r="AP58" s="357"/>
    </row>
    <row r="59" spans="1:42">
      <c r="A59" s="364" t="s">
        <v>8</v>
      </c>
      <c r="B59" s="357"/>
      <c r="C59" s="357"/>
      <c r="D59" s="366">
        <f>'Cover Sheet'!$E$56</f>
        <v>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449" t="s">
        <v>8</v>
      </c>
      <c r="V59" s="357"/>
      <c r="W59" s="357"/>
      <c r="X59" s="447" t="str">
        <f>'Cover Sheet'!$D$73</f>
        <v>0043 / 7235 / 605 - 22</v>
      </c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</row>
    <row r="60" spans="1:42">
      <c r="A60" s="364" t="s">
        <v>6</v>
      </c>
      <c r="B60" s="357"/>
      <c r="C60" s="357"/>
      <c r="D60" s="366">
        <f>'Cover Sheet'!$E$57</f>
        <v>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449" t="s">
        <v>6</v>
      </c>
      <c r="V60" s="357"/>
      <c r="W60" s="357"/>
      <c r="X60" s="156" t="str">
        <f>'Cover Sheet'!$D$74</f>
        <v>norbert.polacek@epluse.at</v>
      </c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57"/>
      <c r="AN60" s="357"/>
      <c r="AO60" s="357"/>
      <c r="AP60" s="357"/>
    </row>
    <row r="61" spans="1:42">
      <c r="A61" s="369">
        <f>'Cover Sheet'!$A$58</f>
        <v>0</v>
      </c>
      <c r="B61" s="369"/>
      <c r="C61" s="369"/>
      <c r="D61" s="369"/>
      <c r="E61" s="369"/>
      <c r="F61" s="369"/>
      <c r="G61" s="369"/>
      <c r="H61" s="369"/>
      <c r="I61" s="152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69"/>
      <c r="V61" s="369"/>
      <c r="W61" s="369"/>
      <c r="X61" s="369"/>
      <c r="Y61" s="369"/>
      <c r="Z61" s="369"/>
      <c r="AA61" s="369"/>
      <c r="AB61" s="369"/>
      <c r="AC61" s="152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</row>
    <row r="62" spans="1:42">
      <c r="A62" s="369"/>
      <c r="B62" s="369"/>
      <c r="C62" s="369"/>
      <c r="D62" s="369"/>
      <c r="E62" s="369"/>
      <c r="F62" s="369"/>
      <c r="G62" s="369"/>
      <c r="H62" s="369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9"/>
      <c r="V62" s="369"/>
      <c r="W62" s="369"/>
      <c r="X62" s="369"/>
      <c r="Y62" s="369"/>
      <c r="Z62" s="369"/>
      <c r="AA62" s="369"/>
      <c r="AB62" s="369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</row>
    <row r="63" spans="1:42">
      <c r="A63" s="223" t="s">
        <v>232</v>
      </c>
      <c r="B63" s="229"/>
      <c r="C63" s="229"/>
      <c r="D63" s="229"/>
      <c r="E63" s="229"/>
      <c r="F63" s="229"/>
      <c r="G63" s="229"/>
      <c r="H63" s="154"/>
      <c r="I63" s="223" t="s">
        <v>233</v>
      </c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154"/>
      <c r="U63" s="223" t="s">
        <v>232</v>
      </c>
      <c r="V63" s="229"/>
      <c r="W63" s="229"/>
      <c r="X63" s="229"/>
      <c r="Y63" s="229"/>
      <c r="Z63" s="229"/>
      <c r="AA63" s="229"/>
      <c r="AB63" s="154"/>
      <c r="AC63" s="223" t="s">
        <v>233</v>
      </c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154"/>
    </row>
    <row r="64" spans="1:42">
      <c r="A64" s="280" t="s">
        <v>248</v>
      </c>
      <c r="B64" s="281"/>
      <c r="C64" s="281"/>
      <c r="D64" s="281"/>
      <c r="E64" s="7"/>
      <c r="F64" s="350">
        <f>'Cover Sheet'!F78</f>
        <v>0</v>
      </c>
      <c r="G64" s="350"/>
      <c r="H64" s="350"/>
      <c r="I64" s="350"/>
      <c r="J64" s="35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8"/>
    </row>
    <row r="65" spans="1:42">
      <c r="A65" s="490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2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6">
    <mergeCell ref="A47:T47"/>
    <mergeCell ref="U47:AP47"/>
    <mergeCell ref="K8:M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B8:AE8"/>
    <mergeCell ref="AH8:AP8"/>
    <mergeCell ref="A8:F8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64:D64"/>
    <mergeCell ref="A65:AP65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  <mergeCell ref="A7:K7"/>
    <mergeCell ref="L7:U7"/>
    <mergeCell ref="V7:AA7"/>
    <mergeCell ref="AB7:AP7"/>
    <mergeCell ref="G8:J8"/>
    <mergeCell ref="N8:U8"/>
    <mergeCell ref="V8:AA8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veLinkLink xmlns="3bc78f11-9338-477e-8b0c-6b68613f3ae0">
      <Url>http://jhci.global.jhcn.net/livelink/llisapi.dll/open/31769070</Url>
      <Description>http://jhci.global.jhcn.net/livelink/llisapi.dll/open/31769070</Description>
    </LiveLinkLink>
    <LiveLinkMeta xmlns="3bc78f11-9338-477e-8b0c-6b68613f3ae0">Angelegt von at3062 am 2009/09/22 08:16:36:000
Geändert von 2016/11/10 08:25:27:000
Eigner at3062
Kommentar Erstausgabe
</LiveLinkMeta>
    <IconOverlay xmlns="http://schemas.microsoft.com/sharepoint/v4" xsi:nil="true"/>
    <LiveLinkVersions xmlns="3bc78f11-9338-477e-8b0c-6b68613f3ae0">
      <Url>http://eeintranet/ms/LiveLinkVersions/Forms/AllItems.aspx?FilterField1=LiveLinkID&amp;FilterValue1=31769070</Url>
      <Description>4</Description>
    </LiveLinkVersions>
    <LiveLinkID xmlns="3bc78f11-9338-477e-8b0c-6b68613f3ae0">31769070</LiveLinkID>
    <LiveLinkCurrentVersion xmlns="3bc78f11-9338-477e-8b0c-6b68613f3ae0">9</LiveLinkCurrentVersion>
    <_dlc_DocId xmlns="c76aed32-466c-4500-9503-acc167ec7a23">EPLUSE-677427330-48401</_dlc_DocId>
    <_dlc_DocIdUrl xmlns="c76aed32-466c-4500-9503-acc167ec7a23">
      <Url>http://eeintranet/ms/_layouts/15/DocIdRedir.aspx?ID=EPLUSE-677427330-48401</Url>
      <Description>EPLUSE-677427330-48401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2008A2168F9D4FBDEF32CC9A02955B" ma:contentTypeVersion="7" ma:contentTypeDescription="Ein neues Dokument erstellen." ma:contentTypeScope="" ma:versionID="dbb01d058926f51b4c703187cf418391">
  <xsd:schema xmlns:xsd="http://www.w3.org/2001/XMLSchema" xmlns:xs="http://www.w3.org/2001/XMLSchema" xmlns:p="http://schemas.microsoft.com/office/2006/metadata/properties" xmlns:ns2="c76aed32-466c-4500-9503-acc167ec7a23" xmlns:ns3="3bc78f11-9338-477e-8b0c-6b68613f3ae0" xmlns:ns4="http://schemas.microsoft.com/sharepoint/v4" targetNamespace="http://schemas.microsoft.com/office/2006/metadata/properties" ma:root="true" ma:fieldsID="1546be021da2870d2a8d6a9f7ae6e645" ns2:_="" ns3:_="" ns4:_="">
    <xsd:import namespace="c76aed32-466c-4500-9503-acc167ec7a23"/>
    <xsd:import namespace="3bc78f11-9338-477e-8b0c-6b68613f3ae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iveLinkID" minOccurs="0"/>
                <xsd:element ref="ns3:LiveLinkLink" minOccurs="0"/>
                <xsd:element ref="ns3:LiveLinkMeta" minOccurs="0"/>
                <xsd:element ref="ns3:LiveLinkVersions" minOccurs="0"/>
                <xsd:element ref="ns3:LiveLinkCurrentVersion" minOccurs="0"/>
                <xsd:element ref="ns2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aed32-466c-4500-9503-acc167ec7a2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78f11-9338-477e-8b0c-6b68613f3ae0" elementFormDefault="qualified">
    <xsd:import namespace="http://schemas.microsoft.com/office/2006/documentManagement/types"/>
    <xsd:import namespace="http://schemas.microsoft.com/office/infopath/2007/PartnerControls"/>
    <xsd:element name="LiveLinkID" ma:index="11" nillable="true" ma:displayName="LiveLink ID" ma:internalName="LiveLinkID">
      <xsd:simpleType>
        <xsd:restriction base="dms:Text">
          <xsd:maxLength value="20"/>
        </xsd:restriction>
      </xsd:simpleType>
    </xsd:element>
    <xsd:element name="LiveLinkLink" ma:index="12" nillable="true" ma:displayName="Link zu LiveLink" ma:format="Hyperlink" ma:internalName="LiveLink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veLinkMeta" ma:index="13" nillable="true" ma:displayName="LiveLink Infos" ma:internalName="LiveLinkMeta">
      <xsd:simpleType>
        <xsd:restriction base="dms:Note">
          <xsd:maxLength value="255"/>
        </xsd:restriction>
      </xsd:simpleType>
    </xsd:element>
    <xsd:element name="LiveLinkVersions" ma:index="14" nillable="true" ma:displayName="Alte Versionen" ma:format="Hyperlink" ma:internalName="LiveLinkVersion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veLinkCurrentVersion" ma:index="15" nillable="true" ma:displayName="Letzte Version LL" ma:internalName="LiveLinkCurrentVersion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15088-FC96-4DA0-8DE7-5E5305CD9974}">
  <ds:schemaRefs>
    <ds:schemaRef ds:uri="c76aed32-466c-4500-9503-acc167ec7a23"/>
    <ds:schemaRef ds:uri="http://purl.org/dc/terms/"/>
    <ds:schemaRef ds:uri="http://purl.org/dc/dcmitype/"/>
    <ds:schemaRef ds:uri="3bc78f11-9338-477e-8b0c-6b68613f3ae0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A6C4F8-26F0-4BE9-8AB0-BE240A11CD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F8CA838-20EC-4593-9EF5-D121D958CA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7D54FD-B5CD-41DB-8FAA-4891BCC83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6aed32-466c-4500-9503-acc167ec7a23"/>
    <ds:schemaRef ds:uri="3bc78f11-9338-477e-8b0c-6b68613f3ae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Cover Sheet</vt:lpstr>
      <vt:lpstr>Content of Report</vt:lpstr>
      <vt:lpstr>Dimensional check</vt:lpstr>
      <vt:lpstr>Functional Test</vt:lpstr>
      <vt:lpstr>Material Test</vt:lpstr>
      <vt:lpstr>Haptics Test</vt:lpstr>
      <vt:lpstr>Acoustics Test</vt:lpstr>
      <vt:lpstr>Odour Test</vt:lpstr>
      <vt:lpstr>Visual Test</vt:lpstr>
      <vt:lpstr>Surface Test</vt:lpstr>
      <vt:lpstr>EMC Test</vt:lpstr>
      <vt:lpstr>Reliability Test</vt:lpstr>
      <vt:lpstr>Samples</vt:lpstr>
      <vt:lpstr>Techn. Specification</vt:lpstr>
      <vt:lpstr>Product FMEA</vt:lpstr>
      <vt:lpstr>Design Approval</vt:lpstr>
      <vt:lpstr>Comply with Legal Requirements</vt:lpstr>
      <vt:lpstr>Material Data Sheet  IMDS</vt:lpstr>
      <vt:lpstr>Software Test Report</vt:lpstr>
      <vt:lpstr>Process FMEA</vt:lpstr>
      <vt:lpstr>Process Flowchart</vt:lpstr>
      <vt:lpstr>Production Control Plan</vt:lpstr>
      <vt:lpstr>Prozess Capability Evidence</vt:lpstr>
      <vt:lpstr>Prot. of Specific Characters</vt:lpstr>
      <vt:lpstr>List of Test Equipment</vt:lpstr>
      <vt:lpstr>Proof of Test Equipm. Capabil.</vt:lpstr>
      <vt:lpstr>Tool Overview</vt:lpstr>
      <vt:lpstr>Proof of Agreed Capacity</vt:lpstr>
      <vt:lpstr>Self - Assessment</vt:lpstr>
      <vt:lpstr>Parts History</vt:lpstr>
      <vt:lpstr>Means of Transp. incl. Storage</vt:lpstr>
      <vt:lpstr>Indiv. Parts of Supply Chain</vt:lpstr>
      <vt:lpstr>Approval of coating systems</vt:lpstr>
      <vt:lpstr>Miscellaneous</vt:lpstr>
      <vt:lpstr> Process  capability</vt:lpstr>
      <vt:lpstr>'Cover Sheet'!Kontrollkästchen1</vt:lpstr>
      <vt:lpstr>'Cover Sheet'!Kontrollkästchen2</vt:lpstr>
      <vt:lpstr>'Cover Sheet'!Kontrollkästchen3</vt:lpstr>
      <vt:lpstr>'Cover Sheet'!Kontrollkästchen4</vt:lpstr>
      <vt:lpstr>'Cover Sheet'!Kontrollkästchen5</vt:lpstr>
      <vt:lpstr>'Cover Sheet'!Kontrollkästchen6</vt:lpstr>
      <vt:lpstr>'Cover Sheet'!Text11</vt:lpstr>
      <vt:lpstr>'Cover Sheet'!Text12</vt:lpstr>
      <vt:lpstr>'Cover Sheet'!Text13</vt:lpstr>
      <vt:lpstr>'Cover Sheet'!Text14</vt:lpstr>
      <vt:lpstr>'Cover Sheet'!Text22</vt:lpstr>
      <vt:lpstr>'Cover Sheet'!Text35</vt:lpstr>
      <vt:lpstr>'Cover Sheet'!Text36</vt:lpstr>
      <vt:lpstr>'Cover Sheet'!Text37</vt:lpstr>
      <vt:lpstr>'Cover Sheet'!Text38</vt:lpstr>
      <vt:lpstr>'Cover Sheet'!Text589</vt:lpstr>
      <vt:lpstr>'Cover Sheet'!Text590</vt:lpstr>
      <vt:lpstr>'Cover Sheet'!Text591</vt:lpstr>
      <vt:lpstr>'Cover Sheet'!Text596</vt:lpstr>
      <vt:lpstr>'Cover Sheet'!Text605</vt:lpstr>
      <vt:lpstr>'Cover Sheet'!Text606</vt:lpstr>
      <vt:lpstr>'Cover Sheet'!Text626</vt:lpstr>
      <vt:lpstr>'Cover Sheet'!Text633</vt:lpstr>
    </vt:vector>
  </TitlesOfParts>
  <Company>E+E Elektronik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Erstmusterpruefbericht_Lieferanten_englisch.xlsx</dc:title>
  <dc:creator>Tauschek Wolfgang</dc:creator>
  <cp:lastModifiedBy>Sedgwick-Mayr Robert</cp:lastModifiedBy>
  <cp:lastPrinted>2016-08-10T08:57:41Z</cp:lastPrinted>
  <dcterms:created xsi:type="dcterms:W3CDTF">2007-08-14T11:12:54Z</dcterms:created>
  <dcterms:modified xsi:type="dcterms:W3CDTF">2017-08-28T07:02:48Z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0x0101004E2008A2168F9D4FBDEF32CC9A02955B</vt:lpwstr>
  </property>
  <property fmtid="{D5CDD505-2E9C-101B-9397-08002B2CF9AE}" pid="3" name="_dlc_DocIdItemGuid">
    <vt:lpwstr>12dd8d3c-1c3d-481b-8712-f4e8fba0410d</vt:lpwstr>
  </property>
</Properties>
</file>